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Dropbox\DEFINITIVI PER LUISA\excel x sito\"/>
    </mc:Choice>
  </mc:AlternateContent>
  <xr:revisionPtr revIDLastSave="0" documentId="13_ncr:1_{F711982E-A17E-4784-8ADA-A22B1E9F448A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Lista figure e tabelle" sheetId="19" r:id="rId1"/>
    <sheet name="fig 1" sheetId="1" r:id="rId2"/>
    <sheet name="tab 1" sheetId="2" r:id="rId3"/>
    <sheet name="tab 2" sheetId="4" r:id="rId4"/>
    <sheet name="fig 2" sheetId="3" r:id="rId5"/>
    <sheet name="tab 3" sheetId="6" r:id="rId6"/>
    <sheet name="fig 3" sheetId="5" r:id="rId7"/>
    <sheet name="fig 4" sheetId="18" r:id="rId8"/>
    <sheet name="fig 5" sheetId="8" r:id="rId9"/>
    <sheet name="fig 6" sheetId="9" r:id="rId10"/>
    <sheet name="fig 7" sheetId="10" r:id="rId11"/>
    <sheet name="tab 4" sheetId="11" r:id="rId12"/>
    <sheet name="fig 8" sheetId="17" r:id="rId13"/>
    <sheet name="tab 5" sheetId="12" r:id="rId14"/>
    <sheet name="fig 9" sheetId="15" r:id="rId15"/>
    <sheet name="fig 10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7" l="1"/>
  <c r="C23" i="17" l="1"/>
  <c r="E23" i="17" s="1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4" i="17"/>
  <c r="A13" i="19"/>
  <c r="A14" i="19" l="1"/>
  <c r="A15" i="19"/>
  <c r="A9" i="19" l="1"/>
  <c r="A8" i="19"/>
  <c r="A10" i="19"/>
  <c r="A7" i="19" l="1"/>
  <c r="A12" i="19" l="1"/>
  <c r="A11" i="19"/>
  <c r="A6" i="19"/>
  <c r="A5" i="19"/>
  <c r="A4" i="19"/>
  <c r="A3" i="19"/>
  <c r="A2" i="19"/>
  <c r="A1" i="19"/>
  <c r="D19" i="18"/>
  <c r="F5" i="18" s="1"/>
  <c r="F6" i="18" s="1"/>
  <c r="F7" i="18" s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C19" i="18"/>
  <c r="E5" i="18" s="1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</calcChain>
</file>

<file path=xl/sharedStrings.xml><?xml version="1.0" encoding="utf-8"?>
<sst xmlns="http://schemas.openxmlformats.org/spreadsheetml/2006/main" count="391" uniqueCount="98">
  <si>
    <t>Sud</t>
  </si>
  <si>
    <t>Isole</t>
  </si>
  <si>
    <t>Nord-Ovest</t>
  </si>
  <si>
    <t>Nord-Est</t>
  </si>
  <si>
    <t>Centro</t>
  </si>
  <si>
    <t>Nord-ovest</t>
  </si>
  <si>
    <t>Nord-est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</si>
  <si>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</si>
  <si>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</si>
  <si>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</si>
  <si>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</si>
  <si>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</si>
  <si>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</si>
  <si>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</si>
  <si>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</si>
  <si>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</si>
  <si>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</si>
  <si>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</si>
  <si>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</si>
  <si>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</si>
  <si>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</si>
  <si>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</si>
  <si>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</si>
  <si>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</si>
  <si>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</si>
  <si>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</si>
  <si>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</si>
  <si>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-</t>
  </si>
  <si>
    <t>Trentino-Alto Adige/Südtirol</t>
  </si>
  <si>
    <t>Valle d'Aosta/Vallée d'Aoste</t>
  </si>
  <si>
    <t>dizione_comune</t>
  </si>
  <si>
    <t>dip_permille_partenza</t>
  </si>
  <si>
    <t>diff_dip_permille</t>
  </si>
  <si>
    <t>MESSINA</t>
  </si>
  <si>
    <t>REGGIO DI CALABRIA</t>
  </si>
  <si>
    <t>CATANIA</t>
  </si>
  <si>
    <t>CAGLIARI</t>
  </si>
  <si>
    <t>VENEZIA</t>
  </si>
  <si>
    <t>TORINO</t>
  </si>
  <si>
    <t>GENOVA</t>
  </si>
  <si>
    <t>MILANO</t>
  </si>
  <si>
    <t>BOLOGNA</t>
  </si>
  <si>
    <t>FIRENZE</t>
  </si>
  <si>
    <t>ROMA</t>
  </si>
  <si>
    <t>NAPOLI</t>
  </si>
  <si>
    <t>BARI</t>
  </si>
  <si>
    <t>PALERMO</t>
  </si>
  <si>
    <t>anno</t>
  </si>
  <si>
    <t>nome_regione_istat</t>
  </si>
  <si>
    <t>regione</t>
  </si>
  <si>
    <t>area_string</t>
  </si>
  <si>
    <t>OUTLIER</t>
  </si>
  <si>
    <t xml:space="preserve">Trentino Alto Adige </t>
  </si>
  <si>
    <t>Media</t>
  </si>
  <si>
    <t>media x</t>
  </si>
  <si>
    <t>media y</t>
  </si>
  <si>
    <t>Fonte: elaborazioni Svimez su dati Openbdap</t>
  </si>
  <si>
    <t>0-4.999</t>
  </si>
  <si>
    <t>5.000-59.999</t>
  </si>
  <si>
    <t>oltre 250.000</t>
  </si>
  <si>
    <t>Totale</t>
  </si>
  <si>
    <t>Fig. 4 Dipendenti comunali per mille abitanti nelle città metropolitane (2011 e var. % 2011-2022)</t>
  </si>
  <si>
    <t>60.000-249.999</t>
  </si>
  <si>
    <t>Fig. 7: Dipendenti regionali (numeri indice 2011 = 100)</t>
  </si>
  <si>
    <t>RSO Centro-Nord</t>
  </si>
  <si>
    <t>RSO Mezzogiorno</t>
  </si>
  <si>
    <t>RSS Centro-Nord</t>
  </si>
  <si>
    <t>RSS Mezzogiorno</t>
  </si>
  <si>
    <t>Regioni e macroaree</t>
  </si>
  <si>
    <t>diff. 2011-2022</t>
  </si>
  <si>
    <t>PA Bolzano</t>
  </si>
  <si>
    <t>PA Trento</t>
  </si>
  <si>
    <t>Trentino Alto Adige</t>
  </si>
  <si>
    <t>Tasso di turnover 2020-2021</t>
  </si>
  <si>
    <t>Tab. 5: Dipendenti regionali (var. % 2011-2020 e tasso di turnover 2020-2021)</t>
  </si>
  <si>
    <t>Var. % 2011-2020</t>
  </si>
  <si>
    <t>Classe di ampiezza demografica dei comuni</t>
  </si>
  <si>
    <t>Macroaree</t>
  </si>
  <si>
    <t>Regioni</t>
  </si>
  <si>
    <t>Tab. 4: Dipendenti regionali per diecimila abitanti</t>
  </si>
  <si>
    <t>dip_perdiecimila_partenza</t>
  </si>
  <si>
    <t>diff_dip_perdiecimila</t>
  </si>
  <si>
    <t>Fig. 8: Dipendenti regionali per diecimila abitanti (2011 e var. % 2011-2022)</t>
  </si>
  <si>
    <t>Media di Eta meno 35 anni</t>
  </si>
  <si>
    <t>Media di Laureati su totale personale</t>
  </si>
  <si>
    <t>P.A. Bolzano</t>
  </si>
  <si>
    <t>P.A. Trento</t>
  </si>
  <si>
    <t>personale laureato o con titolo</t>
  </si>
  <si>
    <t>personale con meno di 35 anni</t>
  </si>
  <si>
    <t>tipologia</t>
  </si>
  <si>
    <t>Fig. 9 Dipendenti regionali under 35 (in % dei dipendenti totali), 2021</t>
  </si>
  <si>
    <t>Fig. 10 Dipendenti regionali laureati (in % dei dipendenti totali), 2021</t>
  </si>
  <si>
    <t>Fig.1. Dipendenti comunali (numeri indice 2011 = 100)</t>
  </si>
  <si>
    <t>Tab. 1: Dipendenti comunali per mille abitanti</t>
  </si>
  <si>
    <t>Tab. 2: Dipendenti comunali (var. % 2011-2020)</t>
  </si>
  <si>
    <t>Tab. 3: Tasso di turnover 2020-2021 dei dipendenti comunali p(medie regionali)</t>
  </si>
  <si>
    <t>Fig. 5: Dipendenti comunali under 35 (in % dei dipendenti totali), 2021</t>
  </si>
  <si>
    <t>Fig. 6: Dipendenti comunali laureati (in % dei dipendenti totali),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</si>
</sst>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59595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 vertical="center" readingOrder="1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3" fillId="0" borderId="0" xfId="0" applyFont="1"/>
    <xf numFmtId="165" fontId="0" fillId="0" borderId="0" xfId="0" applyNumberForma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left" vertical="center"/>
    </xf>
    <xf numFmtId="164" fontId="4" fillId="0" borderId="0" xfId="1" applyFont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 vertical="center"/>
    </xf>
    <xf numFmtId="164" fontId="4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1" fillId="0" borderId="1" xfId="0" applyFont="1" applyBorder="1"/>
    <xf numFmtId="165" fontId="0" fillId="0" borderId="1" xfId="0" applyNumberFormat="1" applyBorder="1"/>
    <xf numFmtId="2" fontId="0" fillId="0" borderId="1" xfId="0" applyNumberFormat="1" applyBorder="1"/>
    <xf numFmtId="2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2" xfId="1" applyFont="1" applyBorder="1" applyAlignment="1">
      <alignment horizontal="center" vertical="center"/>
    </xf>
    <xf numFmtId="0" fontId="0" fillId="0" borderId="2" xfId="0" applyBorder="1"/>
    <xf numFmtId="165" fontId="0" fillId="0" borderId="0" xfId="2" applyNumberFormat="1" applyFont="1"/>
    <xf numFmtId="165" fontId="1" fillId="0" borderId="0" xfId="2" applyNumberFormat="1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Nord-Ovest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3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</c:num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97.999160000000003</c:v>
              </c:pt>
              <c:pt idx="2">
                <c:v>95.901290000000003</c:v>
              </c:pt>
              <c:pt idx="3">
                <c:v>95.114140000000006</c:v>
              </c:pt>
              <c:pt idx="4">
                <c:v>93.237780000000001</c:v>
              </c:pt>
              <c:pt idx="5">
                <c:v>90.131259999999997</c:v>
              </c:pt>
              <c:pt idx="6">
                <c:v>87.987629999999996</c:v>
              </c:pt>
              <c:pt idx="7">
                <c:v>86.023390000000006</c:v>
              </c:pt>
              <c:pt idx="8">
                <c:v>83.877939999999995</c:v>
              </c:pt>
              <c:pt idx="9">
                <c:v>82.060149999999993</c:v>
              </c:pt>
              <c:pt idx="10">
                <c:v>80.440079999999995</c:v>
              </c:pt>
              <c:pt idx="11">
                <c:v>79.835980000000006</c:v>
              </c:pt>
              <c:pt idx="12">
                <c:v>79.706919999999997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1C-430D-8DBC-5EDC1E023F62}"/>
            </c:ext>
          </c:extLst>
        </c:ser>
        <c:ser>
          <c:idx val="1"/>
          <c:order val="1"/>
          <c:tx>
            <c:v>Nord-Est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3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</c:num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97.314300000000003</c:v>
              </c:pt>
              <c:pt idx="2">
                <c:v>95.285039999999995</c:v>
              </c:pt>
              <c:pt idx="3">
                <c:v>94.656049999999993</c:v>
              </c:pt>
              <c:pt idx="4">
                <c:v>92.745350000000002</c:v>
              </c:pt>
              <c:pt idx="5">
                <c:v>89.365769999999998</c:v>
              </c:pt>
              <c:pt idx="6">
                <c:v>87.300319999999999</c:v>
              </c:pt>
              <c:pt idx="7">
                <c:v>84.930359999999993</c:v>
              </c:pt>
              <c:pt idx="8">
                <c:v>82.962260000000001</c:v>
              </c:pt>
              <c:pt idx="9">
                <c:v>82.157300000000006</c:v>
              </c:pt>
              <c:pt idx="10">
                <c:v>81.418480000000002</c:v>
              </c:pt>
              <c:pt idx="11">
                <c:v>80.836910000000003</c:v>
              </c:pt>
              <c:pt idx="12">
                <c:v>82.333269999999999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1C-430D-8DBC-5EDC1E023F62}"/>
            </c:ext>
          </c:extLst>
        </c:ser>
        <c:ser>
          <c:idx val="2"/>
          <c:order val="2"/>
          <c:tx>
            <c:v>Centro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3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</c:num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97.669740000000004</c:v>
              </c:pt>
              <c:pt idx="2">
                <c:v>95.106909999999999</c:v>
              </c:pt>
              <c:pt idx="3">
                <c:v>94.359470000000002</c:v>
              </c:pt>
              <c:pt idx="4">
                <c:v>92.338130000000007</c:v>
              </c:pt>
              <c:pt idx="5">
                <c:v>89.462909999999994</c:v>
              </c:pt>
              <c:pt idx="6">
                <c:v>88.690010000000001</c:v>
              </c:pt>
              <c:pt idx="7">
                <c:v>87.689179999999993</c:v>
              </c:pt>
              <c:pt idx="8">
                <c:v>85.113619999999997</c:v>
              </c:pt>
              <c:pt idx="9">
                <c:v>83.540049999999994</c:v>
              </c:pt>
              <c:pt idx="10">
                <c:v>82.087980000000002</c:v>
              </c:pt>
              <c:pt idx="11">
                <c:v>80.466980000000007</c:v>
              </c:pt>
              <c:pt idx="12">
                <c:v>81.501369999999994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11C-430D-8DBC-5EDC1E023F62}"/>
            </c:ext>
          </c:extLst>
        </c:ser>
        <c:ser>
          <c:idx val="3"/>
          <c:order val="3"/>
          <c:tx>
            <c:v>Sud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3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</c:num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96.752750000000006</c:v>
              </c:pt>
              <c:pt idx="2">
                <c:v>93.047489999999996</c:v>
              </c:pt>
              <c:pt idx="3">
                <c:v>91.680660000000003</c:v>
              </c:pt>
              <c:pt idx="4">
                <c:v>89.551280000000006</c:v>
              </c:pt>
              <c:pt idx="5">
                <c:v>86.63879</c:v>
              </c:pt>
              <c:pt idx="6">
                <c:v>82.980649999999997</c:v>
              </c:pt>
              <c:pt idx="7">
                <c:v>80.245810000000006</c:v>
              </c:pt>
              <c:pt idx="8">
                <c:v>75.428719999999998</c:v>
              </c:pt>
              <c:pt idx="9">
                <c:v>69.57835</c:v>
              </c:pt>
              <c:pt idx="10">
                <c:v>65.996350000000007</c:v>
              </c:pt>
              <c:pt idx="11">
                <c:v>67.300319999999999</c:v>
              </c:pt>
              <c:pt idx="12">
                <c:v>65.972179999999994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1C-430D-8DBC-5EDC1E023F62}"/>
            </c:ext>
          </c:extLst>
        </c:ser>
        <c:ser>
          <c:idx val="4"/>
          <c:order val="4"/>
          <c:tx>
            <c:v>Isole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3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</c:num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97.917969999999997</c:v>
              </c:pt>
              <c:pt idx="2">
                <c:v>94.304209999999998</c:v>
              </c:pt>
              <c:pt idx="3">
                <c:v>92.381770000000003</c:v>
              </c:pt>
              <c:pt idx="4">
                <c:v>89.965879999999999</c:v>
              </c:pt>
              <c:pt idx="5">
                <c:v>87.164760000000001</c:v>
              </c:pt>
              <c:pt idx="6">
                <c:v>84.470050000000001</c:v>
              </c:pt>
              <c:pt idx="7">
                <c:v>81.588220000000007</c:v>
              </c:pt>
              <c:pt idx="8">
                <c:v>78.137730000000005</c:v>
              </c:pt>
              <c:pt idx="9">
                <c:v>87.210620000000006</c:v>
              </c:pt>
              <c:pt idx="10">
                <c:v>86.240229999999997</c:v>
              </c:pt>
              <c:pt idx="11">
                <c:v>82.971339999999998</c:v>
              </c:pt>
              <c:pt idx="12">
                <c:v>80.417879999999997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11C-430D-8DBC-5EDC1E023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1942224"/>
        <c:axId val="841931664"/>
      </c:lineChart>
      <c:catAx>
        <c:axId val="84194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41931664"/>
        <c:crosses val="autoZero"/>
        <c:auto val="1"/>
        <c:lblAlgn val="ctr"/>
        <c:lblOffset val="100"/>
        <c:noMultiLvlLbl val="0"/>
      </c:catAx>
      <c:valAx>
        <c:axId val="841931664"/>
        <c:scaling>
          <c:orientation val="minMax"/>
          <c:max val="100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4194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 4'!$D$4</c:f>
              <c:strCache>
                <c:ptCount val="1"/>
                <c:pt idx="0">
                  <c:v>diff_dip_permille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Pt>
            <c:idx val="0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298-4EAB-B008-7B25019BB895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298-4EAB-B008-7B25019BB895}"/>
              </c:ext>
            </c:extLst>
          </c:dPt>
          <c:dPt>
            <c:idx val="2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98-4EAB-B008-7B25019BB895}"/>
              </c:ext>
            </c:extLst>
          </c:dPt>
          <c:dPt>
            <c:idx val="3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298-4EAB-B008-7B25019BB895}"/>
              </c:ext>
            </c:extLst>
          </c:dPt>
          <c:dPt>
            <c:idx val="11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298-4EAB-B008-7B25019BB895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298-4EAB-B008-7B25019BB895}"/>
              </c:ext>
            </c:extLst>
          </c:dPt>
          <c:dPt>
            <c:idx val="13"/>
            <c:marker>
              <c:symbol val="diamond"/>
              <c:size val="6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298-4EAB-B008-7B25019BB895}"/>
              </c:ext>
            </c:extLst>
          </c:dPt>
          <c:dLbls>
            <c:dLbl>
              <c:idx val="0"/>
              <c:layout>
                <c:manualLayout>
                  <c:x val="-3.7625698404410032E-17"/>
                  <c:y val="-3.5049284030980496E-2"/>
                </c:manualLayout>
              </c:layout>
              <c:tx>
                <c:rich>
                  <a:bodyPr/>
                  <a:lstStyle/>
                  <a:p>
                    <a:fld id="{6F4E9F9E-B53A-490D-B005-5FE30879523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298-4EAB-B008-7B25019BB89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D186B7-7B89-460A-AC5B-F590F0E4CAD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298-4EAB-B008-7B25019BB89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D2E094-6711-49DF-95F1-C82A89DC0D6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298-4EAB-B008-7B25019BB895}"/>
                </c:ext>
              </c:extLst>
            </c:dLbl>
            <c:dLbl>
              <c:idx val="3"/>
              <c:layout>
                <c:manualLayout>
                  <c:x val="-2.0094193509852386E-2"/>
                  <c:y val="3.3755269277271002E-2"/>
                </c:manualLayout>
              </c:layout>
              <c:tx>
                <c:rich>
                  <a:bodyPr/>
                  <a:lstStyle/>
                  <a:p>
                    <a:fld id="{A9448FAC-66EB-4A06-B190-72402D8ADD5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298-4EAB-B008-7B25019BB895}"/>
                </c:ext>
              </c:extLst>
            </c:dLbl>
            <c:dLbl>
              <c:idx val="4"/>
              <c:layout>
                <c:manualLayout>
                  <c:x val="-9.2097323004022445E-17"/>
                  <c:y val="7.5011709505046755E-3"/>
                </c:manualLayout>
              </c:layout>
              <c:tx>
                <c:rich>
                  <a:bodyPr/>
                  <a:lstStyle/>
                  <a:p>
                    <a:fld id="{5380E461-9824-44DA-BE65-80B54A3DEA3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298-4EAB-B008-7B25019BB895}"/>
                </c:ext>
              </c:extLst>
            </c:dLbl>
            <c:dLbl>
              <c:idx val="5"/>
              <c:layout>
                <c:manualLayout>
                  <c:x val="2.5117741887316402E-3"/>
                  <c:y val="3.0004683802018633E-2"/>
                </c:manualLayout>
              </c:layout>
              <c:tx>
                <c:rich>
                  <a:bodyPr/>
                  <a:lstStyle/>
                  <a:p>
                    <a:fld id="{4B8BD167-82C6-44F4-88EF-B1C319D966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298-4EAB-B008-7B25019BB895}"/>
                </c:ext>
              </c:extLst>
            </c:dLbl>
            <c:dLbl>
              <c:idx val="6"/>
              <c:layout>
                <c:manualLayout>
                  <c:x val="0"/>
                  <c:y val="-2.2503512851514043E-2"/>
                </c:manualLayout>
              </c:layout>
              <c:tx>
                <c:rich>
                  <a:bodyPr/>
                  <a:lstStyle/>
                  <a:p>
                    <a:fld id="{28213A76-1A70-49D5-93D7-FF46502D1C5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298-4EAB-B008-7B25019BB89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9C292F5-3BE4-43C8-B2BE-C616CC4DEEB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298-4EAB-B008-7B25019BB895}"/>
                </c:ext>
              </c:extLst>
            </c:dLbl>
            <c:dLbl>
              <c:idx val="8"/>
              <c:layout>
                <c:manualLayout>
                  <c:x val="1.255887094365774E-2"/>
                  <c:y val="-1.8752927376261688E-2"/>
                </c:manualLayout>
              </c:layout>
              <c:tx>
                <c:rich>
                  <a:bodyPr/>
                  <a:lstStyle/>
                  <a:p>
                    <a:fld id="{3624D623-0856-453D-8E46-8C09F2DCD31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298-4EAB-B008-7B25019BB895}"/>
                </c:ext>
              </c:extLst>
            </c:dLbl>
            <c:dLbl>
              <c:idx val="9"/>
              <c:layout>
                <c:manualLayout>
                  <c:x val="-4.114412414121916E-3"/>
                  <c:y val="1.168309467699348E-2"/>
                </c:manualLayout>
              </c:layout>
              <c:tx>
                <c:rich>
                  <a:bodyPr/>
                  <a:lstStyle/>
                  <a:p>
                    <a:fld id="{0A010B04-D73F-490B-A9F3-C98FA15101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298-4EAB-B008-7B25019BB89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EC83A34-4DA8-4C58-ACD3-A8833EAA446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298-4EAB-B008-7B25019BB895}"/>
                </c:ext>
              </c:extLst>
            </c:dLbl>
            <c:dLbl>
              <c:idx val="11"/>
              <c:layout>
                <c:manualLayout>
                  <c:x val="-7.5353225661946447E-3"/>
                  <c:y val="3.3755269277271037E-2"/>
                </c:manualLayout>
              </c:layout>
              <c:tx>
                <c:rich>
                  <a:bodyPr/>
                  <a:lstStyle/>
                  <a:p>
                    <a:fld id="{38D671D0-9282-4A10-8E49-6276C20D407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298-4EAB-B008-7B25019BB89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D20A5FE-F312-4E4C-9182-9DEF960A0A6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298-4EAB-B008-7B25019BB895}"/>
                </c:ext>
              </c:extLst>
            </c:dLbl>
            <c:dLbl>
              <c:idx val="13"/>
              <c:layout>
                <c:manualLayout>
                  <c:x val="-2.5117741887315574E-2"/>
                  <c:y val="-3.7505854752523375E-2"/>
                </c:manualLayout>
              </c:layout>
              <c:tx>
                <c:rich>
                  <a:bodyPr/>
                  <a:lstStyle/>
                  <a:p>
                    <a:fld id="{892D248F-7B7E-41CD-A6CB-C4579ADEE7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298-4EAB-B008-7B25019BB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'fig 4'!$C$5:$C$18</c:f>
              <c:numCache>
                <c:formatCode>General</c:formatCode>
                <c:ptCount val="14"/>
                <c:pt idx="0">
                  <c:v>7.0166950000000003</c:v>
                </c:pt>
                <c:pt idx="1">
                  <c:v>5.8557920000000001</c:v>
                </c:pt>
                <c:pt idx="2">
                  <c:v>11.74654</c:v>
                </c:pt>
                <c:pt idx="3">
                  <c:v>9.7542139999999993</c:v>
                </c:pt>
                <c:pt idx="4">
                  <c:v>11.66691</c:v>
                </c:pt>
                <c:pt idx="5">
                  <c:v>12.429650000000001</c:v>
                </c:pt>
                <c:pt idx="6">
                  <c:v>10.263870000000001</c:v>
                </c:pt>
                <c:pt idx="7">
                  <c:v>12.18896</c:v>
                </c:pt>
                <c:pt idx="8">
                  <c:v>12.41375</c:v>
                </c:pt>
                <c:pt idx="9">
                  <c:v>13.46255</c:v>
                </c:pt>
                <c:pt idx="10">
                  <c:v>9.352449</c:v>
                </c:pt>
                <c:pt idx="11">
                  <c:v>10.63523</c:v>
                </c:pt>
                <c:pt idx="12">
                  <c:v>6.2622809999999998</c:v>
                </c:pt>
                <c:pt idx="13">
                  <c:v>12.104419999999999</c:v>
                </c:pt>
              </c:numCache>
            </c:numRef>
          </c:xVal>
          <c:yVal>
            <c:numRef>
              <c:f>'fig 4'!$D$5:$D$18</c:f>
              <c:numCache>
                <c:formatCode>General</c:formatCode>
                <c:ptCount val="14"/>
                <c:pt idx="0">
                  <c:v>-2.4200020000000002</c:v>
                </c:pt>
                <c:pt idx="1">
                  <c:v>-1.333502</c:v>
                </c:pt>
                <c:pt idx="2">
                  <c:v>-5.6190930000000003</c:v>
                </c:pt>
                <c:pt idx="3">
                  <c:v>-1.8128089999999999</c:v>
                </c:pt>
                <c:pt idx="4">
                  <c:v>-1.7162820000000001</c:v>
                </c:pt>
                <c:pt idx="5">
                  <c:v>-3.9053260000000001</c:v>
                </c:pt>
                <c:pt idx="6">
                  <c:v>-1.0764590000000001</c:v>
                </c:pt>
                <c:pt idx="7">
                  <c:v>-2.3299280000000002</c:v>
                </c:pt>
                <c:pt idx="8">
                  <c:v>-1.455678</c:v>
                </c:pt>
                <c:pt idx="9">
                  <c:v>-2.5781689999999999</c:v>
                </c:pt>
                <c:pt idx="10">
                  <c:v>-1.2801499999999999</c:v>
                </c:pt>
                <c:pt idx="11">
                  <c:v>-5.7152479999999999</c:v>
                </c:pt>
                <c:pt idx="12">
                  <c:v>-0.53349069999999998</c:v>
                </c:pt>
                <c:pt idx="13">
                  <c:v>-3.7716029999999998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 4'!$B$5:$B$18</c15:f>
                <c15:dlblRangeCache>
                  <c:ptCount val="14"/>
                  <c:pt idx="0">
                    <c:v>MESSINA</c:v>
                  </c:pt>
                  <c:pt idx="1">
                    <c:v>REGGIO DI CALABRIA</c:v>
                  </c:pt>
                  <c:pt idx="2">
                    <c:v>CATANIA</c:v>
                  </c:pt>
                  <c:pt idx="3">
                    <c:v>CAGLIARI</c:v>
                  </c:pt>
                  <c:pt idx="4">
                    <c:v>VENEZIA</c:v>
                  </c:pt>
                  <c:pt idx="5">
                    <c:v>TORINO</c:v>
                  </c:pt>
                  <c:pt idx="6">
                    <c:v>GENOVA</c:v>
                  </c:pt>
                  <c:pt idx="7">
                    <c:v>MILANO</c:v>
                  </c:pt>
                  <c:pt idx="8">
                    <c:v>BOLOGNA</c:v>
                  </c:pt>
                  <c:pt idx="9">
                    <c:v>FIRENZE</c:v>
                  </c:pt>
                  <c:pt idx="10">
                    <c:v>ROMA</c:v>
                  </c:pt>
                  <c:pt idx="11">
                    <c:v>NAPOLI</c:v>
                  </c:pt>
                  <c:pt idx="12">
                    <c:v>BARI</c:v>
                  </c:pt>
                  <c:pt idx="13">
                    <c:v>PALERMO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C298-4EAB-B008-7B25019BB895}"/>
            </c:ext>
          </c:extLst>
        </c:ser>
        <c:ser>
          <c:idx val="1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0">
                <a:noFill/>
                <a:round/>
              </a:ln>
              <a:effectLst/>
            </c:spPr>
          </c:marker>
          <c:dPt>
            <c:idx val="0"/>
            <c:marker>
              <c:symbol val="square"/>
              <c:size val="6"/>
              <c:spPr>
                <a:noFill/>
                <a:ln w="0">
                  <a:noFill/>
                  <a:round/>
                </a:ln>
                <a:effectLst/>
              </c:spPr>
            </c:marker>
            <c:bubble3D val="0"/>
            <c:spPr>
              <a:ln w="25400" cap="rnd" cmpd="sng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9C-4BCE-815B-3D02D9888EC1}"/>
              </c:ext>
            </c:extLst>
          </c:dPt>
          <c:xVal>
            <c:numRef>
              <c:f>'fig 4'!$C$21:$C$22</c:f>
              <c:numCache>
                <c:formatCode>General</c:formatCode>
                <c:ptCount val="2"/>
                <c:pt idx="0">
                  <c:v>5</c:v>
                </c:pt>
                <c:pt idx="1">
                  <c:v>14</c:v>
                </c:pt>
              </c:numCache>
            </c:numRef>
          </c:xVal>
          <c:yVal>
            <c:numRef>
              <c:f>'fig 4'!$D$21:$D$22</c:f>
              <c:numCache>
                <c:formatCode>0.0</c:formatCode>
                <c:ptCount val="2"/>
                <c:pt idx="0">
                  <c:v>-2.5391242642857139</c:v>
                </c:pt>
                <c:pt idx="1">
                  <c:v>-2.5391242642857139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9C-4BCE-815B-3D02D9888EC1}"/>
            </c:ext>
          </c:extLst>
        </c:ser>
        <c:ser>
          <c:idx val="2"/>
          <c:order val="2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noFill/>
              <a:ln w="9525">
                <a:noFill/>
                <a:round/>
              </a:ln>
              <a:effectLst/>
            </c:spPr>
          </c:marker>
          <c:xVal>
            <c:numRef>
              <c:f>'fig 4'!$D$24:$D$25</c:f>
              <c:numCache>
                <c:formatCode>General</c:formatCode>
                <c:ptCount val="2"/>
                <c:pt idx="0">
                  <c:v>10.4</c:v>
                </c:pt>
                <c:pt idx="1">
                  <c:v>10.4</c:v>
                </c:pt>
              </c:numCache>
            </c:numRef>
          </c:xVal>
          <c:yVal>
            <c:numRef>
              <c:f>'fig 4'!$C$24:$C$25</c:f>
              <c:numCache>
                <c:formatCode>General</c:formatCode>
                <c:ptCount val="2"/>
                <c:pt idx="0">
                  <c:v>0</c:v>
                </c:pt>
                <c:pt idx="1">
                  <c:v>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D9C-4BCE-815B-3D02D9888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436591"/>
        <c:axId val="1510428431"/>
      </c:scatterChart>
      <c:valAx>
        <c:axId val="1510436591"/>
        <c:scaling>
          <c:orientation val="minMax"/>
          <c:max val="14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cap="none" baseline="0"/>
                  <a:t>Dipendenti comunali per mille abitanti nel 2011</a:t>
                </a:r>
              </a:p>
            </c:rich>
          </c:tx>
          <c:layout>
            <c:manualLayout>
              <c:xMode val="edge"/>
              <c:yMode val="edge"/>
              <c:x val="0.35241338977375641"/>
              <c:y val="0.91943751039155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0428431"/>
        <c:crosses val="autoZero"/>
        <c:crossBetween val="midCat"/>
        <c:majorUnit val="1"/>
      </c:valAx>
      <c:valAx>
        <c:axId val="1510428431"/>
        <c:scaling>
          <c:orientation val="minMax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cap="none" baseline="0"/>
                  <a:t>Variazione dipendenti per mille abitanti 2011-2022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043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5'!$B$3</c:f>
              <c:strCache>
                <c:ptCount val="1"/>
                <c:pt idx="0">
                  <c:v>0-4.999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5'!$A$4:$A$8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5'!$B$4:$B$8</c:f>
              <c:numCache>
                <c:formatCode>0.0</c:formatCode>
                <c:ptCount val="5"/>
                <c:pt idx="0">
                  <c:v>8.6202109999999994</c:v>
                </c:pt>
                <c:pt idx="1">
                  <c:v>8.8026119999999999</c:v>
                </c:pt>
                <c:pt idx="2">
                  <c:v>6.7562929999999994</c:v>
                </c:pt>
                <c:pt idx="3">
                  <c:v>3.3723240000000003</c:v>
                </c:pt>
                <c:pt idx="4">
                  <c:v>3.8226669999999996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A-4BD5-A250-ABCFD22C944A}"/>
            </c:ext>
          </c:extLst>
        </c:ser>
        <c:ser>
          <c:idx val="1"/>
          <c:order val="1"/>
          <c:tx>
            <c:strRef>
              <c:f>'fig 5'!$C$3</c:f>
              <c:strCache>
                <c:ptCount val="1"/>
                <c:pt idx="0">
                  <c:v>5.000-59.999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5'!$A$4:$A$8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5'!$C$4:$C$8</c:f>
              <c:numCache>
                <c:formatCode>0.0</c:formatCode>
                <c:ptCount val="5"/>
                <c:pt idx="0">
                  <c:v>8.2438099999999999</c:v>
                </c:pt>
                <c:pt idx="1">
                  <c:v>7.3124770000000003</c:v>
                </c:pt>
                <c:pt idx="2">
                  <c:v>5.734483</c:v>
                </c:pt>
                <c:pt idx="3">
                  <c:v>5.15069</c:v>
                </c:pt>
                <c:pt idx="4">
                  <c:v>1.355111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A-4BD5-A250-ABCFD22C944A}"/>
            </c:ext>
          </c:extLst>
        </c:ser>
        <c:ser>
          <c:idx val="2"/>
          <c:order val="2"/>
          <c:tx>
            <c:strRef>
              <c:f>'fig 5'!$D$3</c:f>
              <c:strCache>
                <c:ptCount val="1"/>
                <c:pt idx="0">
                  <c:v>60.000-249.999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5'!$A$4:$A$8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5'!$D$4:$D$8</c:f>
              <c:numCache>
                <c:formatCode>0.0</c:formatCode>
                <c:ptCount val="5"/>
                <c:pt idx="0">
                  <c:v>6.4866669999999997</c:v>
                </c:pt>
                <c:pt idx="1">
                  <c:v>6.1</c:v>
                </c:pt>
                <c:pt idx="2">
                  <c:v>5.7428569999999999</c:v>
                </c:pt>
                <c:pt idx="3">
                  <c:v>4.5999999999999996</c:v>
                </c:pt>
                <c:pt idx="4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4A-4BD5-A250-ABCFD22C944A}"/>
            </c:ext>
          </c:extLst>
        </c:ser>
        <c:ser>
          <c:idx val="3"/>
          <c:order val="3"/>
          <c:tx>
            <c:strRef>
              <c:f>'fig 5'!$E$3</c:f>
              <c:strCache>
                <c:ptCount val="1"/>
                <c:pt idx="0">
                  <c:v>oltre 250.000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5'!$A$4:$A$8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5'!$E$4:$E$8</c:f>
              <c:numCache>
                <c:formatCode>0.0</c:formatCode>
                <c:ptCount val="5"/>
                <c:pt idx="0">
                  <c:v>7.5666670000000007</c:v>
                </c:pt>
                <c:pt idx="1">
                  <c:v>7.5399999999999991</c:v>
                </c:pt>
                <c:pt idx="2">
                  <c:v>4.75</c:v>
                </c:pt>
                <c:pt idx="3">
                  <c:v>9.1999999999999993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4A-4BD5-A250-ABCFD22C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01024"/>
        <c:axId val="54588544"/>
      </c:barChart>
      <c:catAx>
        <c:axId val="5460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88544"/>
        <c:crosses val="autoZero"/>
        <c:auto val="1"/>
        <c:lblAlgn val="ctr"/>
        <c:lblOffset val="100"/>
        <c:noMultiLvlLbl val="0"/>
      </c:catAx>
      <c:valAx>
        <c:axId val="545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60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6'!$B$3</c:f>
              <c:strCache>
                <c:ptCount val="1"/>
                <c:pt idx="0">
                  <c:v>0-4.999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6'!$B$4:$B$8</c:f>
              <c:numCache>
                <c:formatCode>0.0</c:formatCode>
                <c:ptCount val="5"/>
                <c:pt idx="0">
                  <c:v>21.083326</c:v>
                </c:pt>
                <c:pt idx="1">
                  <c:v>23.500995</c:v>
                </c:pt>
                <c:pt idx="2">
                  <c:v>28.827040999999998</c:v>
                </c:pt>
                <c:pt idx="3">
                  <c:v>25.057321999999999</c:v>
                </c:pt>
                <c:pt idx="4">
                  <c:v>30.563047999999998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3-42B4-B192-2850B3E2C242}"/>
            </c:ext>
          </c:extLst>
        </c:ser>
        <c:ser>
          <c:idx val="1"/>
          <c:order val="1"/>
          <c:tx>
            <c:strRef>
              <c:f>'fig 6'!$C$3</c:f>
              <c:strCache>
                <c:ptCount val="1"/>
                <c:pt idx="0">
                  <c:v>5.000-59.999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6'!$C$4:$C$8</c:f>
              <c:numCache>
                <c:formatCode>0.0</c:formatCode>
                <c:ptCount val="5"/>
                <c:pt idx="0">
                  <c:v>32.058730000000004</c:v>
                </c:pt>
                <c:pt idx="1">
                  <c:v>34.394495000000006</c:v>
                </c:pt>
                <c:pt idx="2">
                  <c:v>33.191378999999998</c:v>
                </c:pt>
                <c:pt idx="3">
                  <c:v>31.308876000000001</c:v>
                </c:pt>
                <c:pt idx="4">
                  <c:v>20.116444000000001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03-42B4-B192-2850B3E2C242}"/>
            </c:ext>
          </c:extLst>
        </c:ser>
        <c:ser>
          <c:idx val="2"/>
          <c:order val="2"/>
          <c:tx>
            <c:strRef>
              <c:f>'fig 6'!$D$3</c:f>
              <c:strCache>
                <c:ptCount val="1"/>
                <c:pt idx="0">
                  <c:v>60.000-249.999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6'!$D$4:$D$8</c:f>
              <c:numCache>
                <c:formatCode>0.0</c:formatCode>
                <c:ptCount val="5"/>
                <c:pt idx="0">
                  <c:v>32.413333000000002</c:v>
                </c:pt>
                <c:pt idx="1">
                  <c:v>37.605556</c:v>
                </c:pt>
                <c:pt idx="2">
                  <c:v>39.323809999999995</c:v>
                </c:pt>
                <c:pt idx="3">
                  <c:v>30.412499999999998</c:v>
                </c:pt>
                <c:pt idx="4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03-42B4-B192-2850B3E2C242}"/>
            </c:ext>
          </c:extLst>
        </c:ser>
        <c:ser>
          <c:idx val="3"/>
          <c:order val="3"/>
          <c:tx>
            <c:strRef>
              <c:f>'fig 6'!$E$3</c:f>
              <c:strCache>
                <c:ptCount val="1"/>
                <c:pt idx="0">
                  <c:v>oltre 250.000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6'!$A$4:$A$8</c:f>
              <c:strCache>
                <c:ptCount val="5"/>
                <c:pt idx="0">
                  <c:v>Nord-ovest</c:v>
                </c:pt>
                <c:pt idx="1">
                  <c:v>Nord-est</c:v>
                </c:pt>
                <c:pt idx="2">
                  <c:v>Centro</c:v>
                </c:pt>
                <c:pt idx="3">
                  <c:v>Sud</c:v>
                </c:pt>
                <c:pt idx="4">
                  <c:v>Isole</c:v>
                </c:pt>
              </c:strCache>
            </c:strRef>
          </c:cat>
          <c:val>
            <c:numRef>
              <c:f>'fig 6'!$E$4:$E$8</c:f>
              <c:numCache>
                <c:formatCode>0.0</c:formatCode>
                <c:ptCount val="5"/>
                <c:pt idx="0">
                  <c:v>31.166666999999997</c:v>
                </c:pt>
                <c:pt idx="1">
                  <c:v>30.72</c:v>
                </c:pt>
                <c:pt idx="2">
                  <c:v>33.15</c:v>
                </c:pt>
                <c:pt idx="3">
                  <c:v>41.8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03-42B4-B192-2850B3E2C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732543"/>
        <c:axId val="1135733023"/>
      </c:barChart>
      <c:catAx>
        <c:axId val="113573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733023"/>
        <c:crosses val="autoZero"/>
        <c:auto val="1"/>
        <c:lblAlgn val="ctr"/>
        <c:lblOffset val="100"/>
        <c:noMultiLvlLbl val="0"/>
      </c:catAx>
      <c:valAx>
        <c:axId val="113573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73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Nord-Ovest</c:v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</c:numLit>
          </c:cat>
          <c:val>
            <c:numLit>
              <c:formatCode>General</c:formatCode>
              <c:ptCount val="12"/>
              <c:pt idx="0">
                <c:v>100</c:v>
              </c:pt>
              <c:pt idx="1">
                <c:v>99.230530000000002</c:v>
              </c:pt>
              <c:pt idx="2">
                <c:v>98.367789999999999</c:v>
              </c:pt>
              <c:pt idx="3">
                <c:v>98.041349999999994</c:v>
              </c:pt>
              <c:pt idx="4">
                <c:v>96.797759999999997</c:v>
              </c:pt>
              <c:pt idx="5">
                <c:v>104.05719999999999</c:v>
              </c:pt>
              <c:pt idx="6">
                <c:v>103.0235</c:v>
              </c:pt>
              <c:pt idx="7">
                <c:v>102.8369</c:v>
              </c:pt>
              <c:pt idx="8">
                <c:v>101.5234</c:v>
              </c:pt>
              <c:pt idx="9">
                <c:v>99.549199999999999</c:v>
              </c:pt>
              <c:pt idx="10">
                <c:v>99.898960000000002</c:v>
              </c:pt>
              <c:pt idx="11">
                <c:v>102.65819999999999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50-45A1-92D7-B99B88132862}"/>
            </c:ext>
          </c:extLst>
        </c:ser>
        <c:ser>
          <c:idx val="1"/>
          <c:order val="1"/>
          <c:tx>
            <c:v>Nord-Est</c:v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</c:numLit>
          </c:cat>
          <c:val>
            <c:numLit>
              <c:formatCode>General</c:formatCode>
              <c:ptCount val="12"/>
              <c:pt idx="0">
                <c:v>100</c:v>
              </c:pt>
              <c:pt idx="1">
                <c:v>99.03922</c:v>
              </c:pt>
              <c:pt idx="2">
                <c:v>99.530450000000002</c:v>
              </c:pt>
              <c:pt idx="3">
                <c:v>100.29859999999999</c:v>
              </c:pt>
              <c:pt idx="4">
                <c:v>100.14449999999999</c:v>
              </c:pt>
              <c:pt idx="5">
                <c:v>103.0027</c:v>
              </c:pt>
              <c:pt idx="6">
                <c:v>103.1328</c:v>
              </c:pt>
              <c:pt idx="7">
                <c:v>105.62260000000001</c:v>
              </c:pt>
              <c:pt idx="8">
                <c:v>105.6057</c:v>
              </c:pt>
              <c:pt idx="9">
                <c:v>106.8073</c:v>
              </c:pt>
              <c:pt idx="10">
                <c:v>106.422</c:v>
              </c:pt>
              <c:pt idx="11">
                <c:v>105.7743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50-45A1-92D7-B99B88132862}"/>
            </c:ext>
          </c:extLst>
        </c:ser>
        <c:ser>
          <c:idx val="2"/>
          <c:order val="2"/>
          <c:tx>
            <c:v>Centro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</c:numLit>
          </c:cat>
          <c:val>
            <c:numLit>
              <c:formatCode>General</c:formatCode>
              <c:ptCount val="12"/>
              <c:pt idx="0">
                <c:v>100</c:v>
              </c:pt>
              <c:pt idx="1">
                <c:v>109.47190000000001</c:v>
              </c:pt>
              <c:pt idx="2">
                <c:v>107.6067</c:v>
              </c:pt>
              <c:pt idx="3">
                <c:v>106.4045</c:v>
              </c:pt>
              <c:pt idx="4">
                <c:v>104.8764</c:v>
              </c:pt>
              <c:pt idx="5">
                <c:v>128.05619999999999</c:v>
              </c:pt>
              <c:pt idx="6">
                <c:v>125.47190000000001</c:v>
              </c:pt>
              <c:pt idx="7">
                <c:v>132.12360000000001</c:v>
              </c:pt>
              <c:pt idx="8">
                <c:v>127.43819999999999</c:v>
              </c:pt>
              <c:pt idx="9">
                <c:v>122.1236</c:v>
              </c:pt>
              <c:pt idx="10">
                <c:v>125.25839999999999</c:v>
              </c:pt>
              <c:pt idx="11">
                <c:v>122.7753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50-45A1-92D7-B99B88132862}"/>
            </c:ext>
          </c:extLst>
        </c:ser>
        <c:ser>
          <c:idx val="3"/>
          <c:order val="3"/>
          <c:tx>
            <c:v>Sud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</c:numLit>
          </c:cat>
          <c:val>
            <c:numLit>
              <c:formatCode>General</c:formatCode>
              <c:ptCount val="12"/>
              <c:pt idx="0">
                <c:v>100</c:v>
              </c:pt>
              <c:pt idx="1">
                <c:v>99.931110000000004</c:v>
              </c:pt>
              <c:pt idx="2">
                <c:v>97.485529999999997</c:v>
              </c:pt>
              <c:pt idx="3">
                <c:v>92.670159999999996</c:v>
              </c:pt>
              <c:pt idx="4">
                <c:v>95.418850000000006</c:v>
              </c:pt>
              <c:pt idx="5">
                <c:v>96.769080000000002</c:v>
              </c:pt>
              <c:pt idx="6">
                <c:v>92.477260000000001</c:v>
              </c:pt>
              <c:pt idx="7">
                <c:v>100.3858</c:v>
              </c:pt>
              <c:pt idx="8">
                <c:v>92.615039999999993</c:v>
              </c:pt>
              <c:pt idx="9">
                <c:v>82.812070000000006</c:v>
              </c:pt>
              <c:pt idx="10">
                <c:v>81.055390000000003</c:v>
              </c:pt>
              <c:pt idx="11">
                <c:v>77.796909999999997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50-45A1-92D7-B99B88132862}"/>
            </c:ext>
          </c:extLst>
        </c:ser>
        <c:ser>
          <c:idx val="4"/>
          <c:order val="4"/>
          <c:tx>
            <c:v>Isole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2022</c:v>
              </c:pt>
            </c:numLit>
          </c:cat>
          <c:val>
            <c:numLit>
              <c:formatCode>General</c:formatCode>
              <c:ptCount val="12"/>
              <c:pt idx="0">
                <c:v>100</c:v>
              </c:pt>
              <c:pt idx="1">
                <c:v>98.483860000000007</c:v>
              </c:pt>
              <c:pt idx="2">
                <c:v>98.400149999999996</c:v>
              </c:pt>
              <c:pt idx="3">
                <c:v>97.31653</c:v>
              </c:pt>
              <c:pt idx="4">
                <c:v>92.261179999999996</c:v>
              </c:pt>
              <c:pt idx="5">
                <c:v>87.591849999999994</c:v>
              </c:pt>
              <c:pt idx="6">
                <c:v>84.015439999999998</c:v>
              </c:pt>
              <c:pt idx="7">
                <c:v>80.973860000000002</c:v>
              </c:pt>
              <c:pt idx="8">
                <c:v>78.606639999999999</c:v>
              </c:pt>
              <c:pt idx="9">
                <c:v>72.560689999999994</c:v>
              </c:pt>
              <c:pt idx="10">
                <c:v>72.221190000000007</c:v>
              </c:pt>
              <c:pt idx="11">
                <c:v>70.905029999999996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50-45A1-92D7-B99B88132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2852496"/>
        <c:axId val="802837136"/>
      </c:lineChart>
      <c:catAx>
        <c:axId val="80285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2837136"/>
        <c:crosses val="autoZero"/>
        <c:auto val="1"/>
        <c:lblAlgn val="ctr"/>
        <c:lblOffset val="100"/>
        <c:noMultiLvlLbl val="0"/>
      </c:catAx>
      <c:valAx>
        <c:axId val="802837136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285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70989309971747E-2"/>
          <c:y val="3.5074790814480686E-2"/>
          <c:w val="0.86625626867189431"/>
          <c:h val="0.8534761629787737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9551-4413-960F-BEA417D60AD3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9551-4413-960F-BEA417D60AD3}"/>
              </c:ext>
            </c:extLst>
          </c:dPt>
          <c:dPt>
            <c:idx val="4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551-4413-960F-BEA417D60AD3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9551-4413-960F-BEA417D60AD3}"/>
              </c:ext>
            </c:extLst>
          </c:dPt>
          <c:dPt>
            <c:idx val="6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9551-4413-960F-BEA417D60AD3}"/>
              </c:ext>
            </c:extLst>
          </c:dPt>
          <c:dPt>
            <c:idx val="13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551-4413-960F-BEA417D60AD3}"/>
              </c:ext>
            </c:extLst>
          </c:dPt>
          <c:dPt>
            <c:idx val="15"/>
            <c:marker>
              <c:symbol val="square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9551-4413-960F-BEA417D60AD3}"/>
              </c:ext>
            </c:extLst>
          </c:dPt>
          <c:dPt>
            <c:idx val="16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551-4413-960F-BEA417D60A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E02C68F-DE63-4F6B-963C-5D5DEA2E8B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551-4413-960F-BEA417D60A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F5802E-79B5-4ABC-B171-B2409D7EC02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551-4413-960F-BEA417D60A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F975EF-45CE-439B-B5F0-FCF599CB8DD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551-4413-960F-BEA417D60A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EDC9F60-A26A-43CA-A986-C458C2E4ABC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551-4413-960F-BEA417D60AD3}"/>
                </c:ext>
              </c:extLst>
            </c:dLbl>
            <c:dLbl>
              <c:idx val="4"/>
              <c:layout>
                <c:manualLayout>
                  <c:x val="-1.422081453754359E-2"/>
                  <c:y val="3.447374726671551E-2"/>
                </c:manualLayout>
              </c:layout>
              <c:tx>
                <c:rich>
                  <a:bodyPr/>
                  <a:lstStyle/>
                  <a:p>
                    <a:fld id="{8D120F77-3030-4E15-AAF5-2A04A0E0FE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551-4413-960F-BEA417D60AD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341B830-6A01-445C-B9F9-92FB5E9E724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551-4413-960F-BEA417D60AD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1E7C5B7-5659-4294-B629-7DE5D42A075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551-4413-960F-BEA417D60AD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1469637-93EF-40BA-A30D-CB47648F6E1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551-4413-960F-BEA417D60AD3}"/>
                </c:ext>
              </c:extLst>
            </c:dLbl>
            <c:dLbl>
              <c:idx val="8"/>
              <c:layout>
                <c:manualLayout>
                  <c:x val="1.0157724669673993E-2"/>
                  <c:y val="9.4019310727405936E-3"/>
                </c:manualLayout>
              </c:layout>
              <c:tx>
                <c:rich>
                  <a:bodyPr/>
                  <a:lstStyle/>
                  <a:p>
                    <a:fld id="{F27D332A-93ED-4134-BCCA-8A38EE1A952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551-4413-960F-BEA417D60AD3}"/>
                </c:ext>
              </c:extLst>
            </c:dLbl>
            <c:dLbl>
              <c:idx val="9"/>
              <c:layout>
                <c:manualLayout>
                  <c:x val="-8.1261797357391988E-2"/>
                  <c:y val="-1.2535908096987458E-2"/>
                </c:manualLayout>
              </c:layout>
              <c:tx>
                <c:rich>
                  <a:bodyPr/>
                  <a:lstStyle/>
                  <a:p>
                    <a:fld id="{5C9B5FA5-7BB8-4FAE-9CAA-839B6502069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551-4413-960F-BEA417D60AD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2EA9146-5063-4841-8C53-3AEAD024F93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551-4413-960F-BEA417D60AD3}"/>
                </c:ext>
              </c:extLst>
            </c:dLbl>
            <c:dLbl>
              <c:idx val="11"/>
              <c:layout>
                <c:manualLayout>
                  <c:x val="-8.5324887225261548E-2"/>
                  <c:y val="-3.1339770242468645E-2"/>
                </c:manualLayout>
              </c:layout>
              <c:tx>
                <c:rich>
                  <a:bodyPr/>
                  <a:lstStyle/>
                  <a:p>
                    <a:fld id="{229FD62A-3260-4676-A60A-9140AD5638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551-4413-960F-BEA417D60AD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698B59E-310E-4703-A94A-87F0E387952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551-4413-960F-BEA417D60AD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7D56657-D0CD-4635-8F41-AAAD5A553B7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551-4413-960F-BEA417D60AD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8E40C16-1D10-4E4A-ADFB-AD2FAC60848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551-4413-960F-BEA417D60AD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7EF2D3D-CF53-4C36-A631-412627AFFCE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551-4413-960F-BEA417D60AD3}"/>
                </c:ext>
              </c:extLst>
            </c:dLbl>
            <c:dLbl>
              <c:idx val="16"/>
              <c:layout>
                <c:manualLayout>
                  <c:x val="-5.4851713216239564E-2"/>
                  <c:y val="-3.7607724290962492E-2"/>
                </c:manualLayout>
              </c:layout>
              <c:tx>
                <c:rich>
                  <a:bodyPr/>
                  <a:lstStyle/>
                  <a:p>
                    <a:fld id="{D2299BF4-EA9C-49C2-A606-18E635258C7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551-4413-960F-BEA417D60AD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4EFCAA3-8C67-40F8-B4AF-DDE2E8AF58B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551-4413-960F-BEA417D60AD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F4E559F-7ED0-4D1B-9B75-1735E9DEDBF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551-4413-960F-BEA417D60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'fig 8'!$E$4:$E$22</c:f>
              <c:numCache>
                <c:formatCode>General</c:formatCode>
                <c:ptCount val="19"/>
                <c:pt idx="0">
                  <c:v>11.051590000000001</c:v>
                </c:pt>
                <c:pt idx="1">
                  <c:v>26.240570000000002</c:v>
                </c:pt>
                <c:pt idx="2">
                  <c:v>24.343849999999996</c:v>
                </c:pt>
                <c:pt idx="3">
                  <c:v>3.3002050000000001</c:v>
                </c:pt>
                <c:pt idx="4">
                  <c:v>16.925219999999999</c:v>
                </c:pt>
                <c:pt idx="5">
                  <c:v>12.667029999999999</c:v>
                </c:pt>
                <c:pt idx="6">
                  <c:v>10.372969999999999</c:v>
                </c:pt>
                <c:pt idx="7">
                  <c:v>5.7238230000000003</c:v>
                </c:pt>
                <c:pt idx="8">
                  <c:v>6.7252340000000004</c:v>
                </c:pt>
                <c:pt idx="9">
                  <c:v>6.494644000000001</c:v>
                </c:pt>
                <c:pt idx="10">
                  <c:v>7.7797660000000004</c:v>
                </c:pt>
                <c:pt idx="11">
                  <c:v>3.458815</c:v>
                </c:pt>
                <c:pt idx="12">
                  <c:v>9.0796690000000009</c:v>
                </c:pt>
                <c:pt idx="13">
                  <c:v>24.204609999999999</c:v>
                </c:pt>
                <c:pt idx="14">
                  <c:v>6.5519700000000007</c:v>
                </c:pt>
                <c:pt idx="15">
                  <c:v>6.7389030000000005</c:v>
                </c:pt>
                <c:pt idx="16">
                  <c:v>33.910589999999999</c:v>
                </c:pt>
                <c:pt idx="17">
                  <c:v>6.8540520000000003</c:v>
                </c:pt>
                <c:pt idx="18">
                  <c:v>14.908090000000001</c:v>
                </c:pt>
              </c:numCache>
            </c:numRef>
          </c:xVal>
          <c:yVal>
            <c:numRef>
              <c:f>'fig 8'!$F$4:$F$22</c:f>
              <c:numCache>
                <c:formatCode>0.0</c:formatCode>
                <c:ptCount val="19"/>
                <c:pt idx="0">
                  <c:v>-0.64366199999999996</c:v>
                </c:pt>
                <c:pt idx="1">
                  <c:v>-3.0455969999999999</c:v>
                </c:pt>
                <c:pt idx="2">
                  <c:v>4.5014950000000002</c:v>
                </c:pt>
                <c:pt idx="3">
                  <c:v>2.8381699999999999</c:v>
                </c:pt>
                <c:pt idx="4">
                  <c:v>-0.33148499999999997</c:v>
                </c:pt>
                <c:pt idx="5">
                  <c:v>-1.4191069999999999</c:v>
                </c:pt>
                <c:pt idx="6">
                  <c:v>-2.34903</c:v>
                </c:pt>
                <c:pt idx="7">
                  <c:v>3.9681999999999995E-2</c:v>
                </c:pt>
                <c:pt idx="8">
                  <c:v>1.4503599999999999</c:v>
                </c:pt>
                <c:pt idx="9">
                  <c:v>1.477525</c:v>
                </c:pt>
                <c:pt idx="10">
                  <c:v>3.6830560000000001</c:v>
                </c:pt>
                <c:pt idx="11">
                  <c:v>-6.3463000000000006E-2</c:v>
                </c:pt>
                <c:pt idx="12">
                  <c:v>4.9337119999999999</c:v>
                </c:pt>
                <c:pt idx="13">
                  <c:v>-10.82108</c:v>
                </c:pt>
                <c:pt idx="14">
                  <c:v>0.76885599999999998</c:v>
                </c:pt>
                <c:pt idx="15">
                  <c:v>-1.446955</c:v>
                </c:pt>
                <c:pt idx="16">
                  <c:v>-9.9850490000000001</c:v>
                </c:pt>
                <c:pt idx="17">
                  <c:v>1.91153</c:v>
                </c:pt>
                <c:pt idx="18">
                  <c:v>-2.3791539999999998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 8'!$B$4:$B$22</c15:f>
                <c15:dlblRangeCache>
                  <c:ptCount val="19"/>
                  <c:pt idx="0">
                    <c:v>Abruzzo</c:v>
                  </c:pt>
                  <c:pt idx="1">
                    <c:v>Sardegna</c:v>
                  </c:pt>
                  <c:pt idx="2">
                    <c:v>Friuli-Venezia Giulia</c:v>
                  </c:pt>
                  <c:pt idx="3">
                    <c:v>Trentino Alto Adige </c:v>
                  </c:pt>
                  <c:pt idx="4">
                    <c:v>Basilicata</c:v>
                  </c:pt>
                  <c:pt idx="5">
                    <c:v>Calabria</c:v>
                  </c:pt>
                  <c:pt idx="6">
                    <c:v>Campania</c:v>
                  </c:pt>
                  <c:pt idx="7">
                    <c:v>Veneto</c:v>
                  </c:pt>
                  <c:pt idx="8">
                    <c:v>Emilia-Romagna</c:v>
                  </c:pt>
                  <c:pt idx="9">
                    <c:v>Lazio</c:v>
                  </c:pt>
                  <c:pt idx="10">
                    <c:v>Liguria</c:v>
                  </c:pt>
                  <c:pt idx="11">
                    <c:v>Lombardia</c:v>
                  </c:pt>
                  <c:pt idx="12">
                    <c:v>Marche</c:v>
                  </c:pt>
                  <c:pt idx="13">
                    <c:v>Molise</c:v>
                  </c:pt>
                  <c:pt idx="14">
                    <c:v>Piemonte</c:v>
                  </c:pt>
                  <c:pt idx="15">
                    <c:v>Puglia</c:v>
                  </c:pt>
                  <c:pt idx="16">
                    <c:v>Sicilia</c:v>
                  </c:pt>
                  <c:pt idx="17">
                    <c:v>Toscana</c:v>
                  </c:pt>
                  <c:pt idx="18">
                    <c:v>Umbria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551-4413-960F-BEA417D60AD3}"/>
            </c:ext>
          </c:extLst>
        </c:ser>
        <c:ser>
          <c:idx val="1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'fig 8'!$H$25:$H$26</c:f>
              <c:numCache>
                <c:formatCode>General</c:formatCode>
                <c:ptCount val="2"/>
                <c:pt idx="0">
                  <c:v>0</c:v>
                </c:pt>
                <c:pt idx="1">
                  <c:v>35</c:v>
                </c:pt>
              </c:numCache>
            </c:numRef>
          </c:xVal>
          <c:yVal>
            <c:numRef>
              <c:f>'fig 8'!$I$25:$I$26</c:f>
              <c:numCache>
                <c:formatCode>General</c:formatCode>
                <c:ptCount val="2"/>
                <c:pt idx="0">
                  <c:v>-0.57264189473684213</c:v>
                </c:pt>
                <c:pt idx="1">
                  <c:v>-0.57264189473684213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5B-43ED-A4C2-4182C4CF412D}"/>
            </c:ext>
          </c:extLst>
        </c:ser>
        <c:ser>
          <c:idx val="2"/>
          <c:order val="2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'fig 8'!$I$28:$I$29</c:f>
              <c:numCache>
                <c:formatCode>General</c:formatCode>
                <c:ptCount val="2"/>
                <c:pt idx="0">
                  <c:v>12.49113689473684</c:v>
                </c:pt>
                <c:pt idx="1">
                  <c:v>12.49113689473684</c:v>
                </c:pt>
              </c:numCache>
            </c:numRef>
          </c:xVal>
          <c:yVal>
            <c:numRef>
              <c:f>'fig 8'!$H$28:$H$29</c:f>
              <c:numCache>
                <c:formatCode>General</c:formatCode>
                <c:ptCount val="2"/>
                <c:pt idx="0">
                  <c:v>6</c:v>
                </c:pt>
                <c:pt idx="1">
                  <c:v>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E5B-43ED-A4C2-4182C4CF4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833599"/>
        <c:axId val="1656824959"/>
      </c:scatterChart>
      <c:valAx>
        <c:axId val="1656833599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Dipendenti per mille abitanti nel 2011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6824959"/>
        <c:crossesAt val="-12"/>
        <c:crossBetween val="midCat"/>
      </c:valAx>
      <c:valAx>
        <c:axId val="1656824959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Variazione dipendenti per 10.000 abitanti 2011-2022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6833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9'!$D$4</c:f>
              <c:strCache>
                <c:ptCount val="1"/>
                <c:pt idx="0">
                  <c:v>personale con meno di 35 anni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9FF-4B88-8874-9A95451E428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9FF-4B88-8874-9A95451E428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FF-4B88-8874-9A95451E428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9FF-4B88-8874-9A95451E428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BF1-49A5-9B58-C1D26CEBADE3}"/>
              </c:ext>
            </c:extLst>
          </c:dPt>
          <c:cat>
            <c:strRef>
              <c:f>'fig 9'!$C$5:$C$26</c:f>
              <c:strCache>
                <c:ptCount val="22"/>
                <c:pt idx="0">
                  <c:v>Valle d'Aosta</c:v>
                </c:pt>
                <c:pt idx="1">
                  <c:v>PA Trento</c:v>
                </c:pt>
                <c:pt idx="2">
                  <c:v>PA Bolzano</c:v>
                </c:pt>
                <c:pt idx="3">
                  <c:v>Emilia-Romagna</c:v>
                </c:pt>
                <c:pt idx="4">
                  <c:v>Campania</c:v>
                </c:pt>
                <c:pt idx="5">
                  <c:v>Liguria</c:v>
                </c:pt>
                <c:pt idx="6">
                  <c:v>Marche</c:v>
                </c:pt>
                <c:pt idx="7">
                  <c:v>Lazio</c:v>
                </c:pt>
                <c:pt idx="8">
                  <c:v>Lombardia</c:v>
                </c:pt>
                <c:pt idx="9">
                  <c:v>Veneto</c:v>
                </c:pt>
                <c:pt idx="10">
                  <c:v>Toscana</c:v>
                </c:pt>
                <c:pt idx="11">
                  <c:v>Trentino-Alto Adige</c:v>
                </c:pt>
                <c:pt idx="12">
                  <c:v>Friuli-Venezia Giulia</c:v>
                </c:pt>
                <c:pt idx="13">
                  <c:v>Abruzzo</c:v>
                </c:pt>
                <c:pt idx="14">
                  <c:v>Puglia</c:v>
                </c:pt>
                <c:pt idx="15">
                  <c:v>Molise</c:v>
                </c:pt>
                <c:pt idx="16">
                  <c:v>Sardegna</c:v>
                </c:pt>
                <c:pt idx="17">
                  <c:v>Calabria</c:v>
                </c:pt>
                <c:pt idx="18">
                  <c:v>Umbria</c:v>
                </c:pt>
                <c:pt idx="19">
                  <c:v>Piemonte</c:v>
                </c:pt>
                <c:pt idx="20">
                  <c:v>Sicilia</c:v>
                </c:pt>
                <c:pt idx="21">
                  <c:v>Basilicata</c:v>
                </c:pt>
              </c:strCache>
            </c:strRef>
          </c:cat>
          <c:val>
            <c:numRef>
              <c:f>'fig 9'!$D$5:$D$26</c:f>
              <c:numCache>
                <c:formatCode>General</c:formatCode>
                <c:ptCount val="22"/>
                <c:pt idx="0">
                  <c:v>11.700000000000001</c:v>
                </c:pt>
                <c:pt idx="1">
                  <c:v>10.299999999999999</c:v>
                </c:pt>
                <c:pt idx="2">
                  <c:v>8.1</c:v>
                </c:pt>
                <c:pt idx="3">
                  <c:v>6.7</c:v>
                </c:pt>
                <c:pt idx="4">
                  <c:v>6.7</c:v>
                </c:pt>
                <c:pt idx="5">
                  <c:v>6.2</c:v>
                </c:pt>
                <c:pt idx="6">
                  <c:v>5</c:v>
                </c:pt>
                <c:pt idx="7">
                  <c:v>5</c:v>
                </c:pt>
                <c:pt idx="8">
                  <c:v>4.3</c:v>
                </c:pt>
                <c:pt idx="9">
                  <c:v>4.2</c:v>
                </c:pt>
                <c:pt idx="10">
                  <c:v>3.5999999999999996</c:v>
                </c:pt>
                <c:pt idx="11">
                  <c:v>3.3000000000000003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2.1999999999999997</c:v>
                </c:pt>
                <c:pt idx="15">
                  <c:v>1.5</c:v>
                </c:pt>
                <c:pt idx="16">
                  <c:v>1.2</c:v>
                </c:pt>
                <c:pt idx="17">
                  <c:v>0.8</c:v>
                </c:pt>
                <c:pt idx="18">
                  <c:v>0.70000000000000007</c:v>
                </c:pt>
                <c:pt idx="19">
                  <c:v>0.6</c:v>
                </c:pt>
                <c:pt idx="20">
                  <c:v>0.4</c:v>
                </c:pt>
                <c:pt idx="2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F1-49A5-9B58-C1D26CEB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872047"/>
        <c:axId val="2021875375"/>
      </c:barChart>
      <c:catAx>
        <c:axId val="202187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875375"/>
        <c:crosses val="autoZero"/>
        <c:auto val="1"/>
        <c:lblAlgn val="ctr"/>
        <c:lblOffset val="100"/>
        <c:noMultiLvlLbl val="0"/>
      </c:catAx>
      <c:valAx>
        <c:axId val="2021875375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8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10'!$D$3</c:f>
              <c:strCache>
                <c:ptCount val="1"/>
                <c:pt idx="0">
                  <c:v>personale laureato o con titolo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6-4CBB-A9FA-2E8B37C4DC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6-4CBB-A9FA-2E8B37C4DC4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66-4CBB-A9FA-2E8B37C4DC4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66-4CBB-A9FA-2E8B37C4DC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66-4CBB-A9FA-2E8B37C4DC4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'fig 10'!$B$4:$C$25</c15:sqref>
                  </c15:fullRef>
                  <c15:levelRef>
                    <c15:sqref>'fig 10'!$C$4:$C$25</c15:sqref>
                  </c15:levelRef>
                </c:ext>
              </c:extLst>
              <c:f>'fig 10'!$C$4:$C$25</c:f>
              <c:strCache>
                <c:ptCount val="22"/>
                <c:pt idx="0">
                  <c:v>Emilia-Romagna</c:v>
                </c:pt>
                <c:pt idx="1">
                  <c:v>Campania</c:v>
                </c:pt>
                <c:pt idx="2">
                  <c:v>PA Trento</c:v>
                </c:pt>
                <c:pt idx="3">
                  <c:v>Toscana</c:v>
                </c:pt>
                <c:pt idx="4">
                  <c:v>Veneto</c:v>
                </c:pt>
                <c:pt idx="5">
                  <c:v>Liguria</c:v>
                </c:pt>
                <c:pt idx="6">
                  <c:v>Marche</c:v>
                </c:pt>
                <c:pt idx="7">
                  <c:v>Lombardia</c:v>
                </c:pt>
                <c:pt idx="8">
                  <c:v>Abruzzo</c:v>
                </c:pt>
                <c:pt idx="9">
                  <c:v>Umbria</c:v>
                </c:pt>
                <c:pt idx="10">
                  <c:v>Piemonte</c:v>
                </c:pt>
                <c:pt idx="11">
                  <c:v>Puglia</c:v>
                </c:pt>
                <c:pt idx="12">
                  <c:v>Friuli-Venezia Giulia</c:v>
                </c:pt>
                <c:pt idx="13">
                  <c:v>Valle d'Aosta</c:v>
                </c:pt>
                <c:pt idx="14">
                  <c:v>Basilicata</c:v>
                </c:pt>
                <c:pt idx="15">
                  <c:v>Sardegna</c:v>
                </c:pt>
                <c:pt idx="16">
                  <c:v>Lazio</c:v>
                </c:pt>
                <c:pt idx="17">
                  <c:v>Molise</c:v>
                </c:pt>
                <c:pt idx="18">
                  <c:v>Trentino-Alto Adige</c:v>
                </c:pt>
                <c:pt idx="19">
                  <c:v>Sicilia</c:v>
                </c:pt>
                <c:pt idx="20">
                  <c:v>PA Bolzano</c:v>
                </c:pt>
                <c:pt idx="21">
                  <c:v>Calabria</c:v>
                </c:pt>
              </c:strCache>
            </c:strRef>
          </c:cat>
          <c:val>
            <c:numRef>
              <c:f>'fig 10'!$D$4:$D$25</c:f>
              <c:numCache>
                <c:formatCode>General</c:formatCode>
                <c:ptCount val="22"/>
                <c:pt idx="0">
                  <c:v>67</c:v>
                </c:pt>
                <c:pt idx="1">
                  <c:v>56.599999999999994</c:v>
                </c:pt>
                <c:pt idx="2">
                  <c:v>56.2</c:v>
                </c:pt>
                <c:pt idx="3">
                  <c:v>55.400000000000006</c:v>
                </c:pt>
                <c:pt idx="4">
                  <c:v>54.6</c:v>
                </c:pt>
                <c:pt idx="5">
                  <c:v>54.400000000000006</c:v>
                </c:pt>
                <c:pt idx="6">
                  <c:v>53.6</c:v>
                </c:pt>
                <c:pt idx="7">
                  <c:v>52.400000000000006</c:v>
                </c:pt>
                <c:pt idx="8">
                  <c:v>51.6</c:v>
                </c:pt>
                <c:pt idx="9">
                  <c:v>51.2</c:v>
                </c:pt>
                <c:pt idx="10">
                  <c:v>50.5</c:v>
                </c:pt>
                <c:pt idx="11">
                  <c:v>49.1</c:v>
                </c:pt>
                <c:pt idx="12">
                  <c:v>48.699999999999996</c:v>
                </c:pt>
                <c:pt idx="13">
                  <c:v>47.699999999999996</c:v>
                </c:pt>
                <c:pt idx="14">
                  <c:v>45.5</c:v>
                </c:pt>
                <c:pt idx="15">
                  <c:v>42</c:v>
                </c:pt>
                <c:pt idx="16">
                  <c:v>41.099999999999994</c:v>
                </c:pt>
                <c:pt idx="17">
                  <c:v>40.6</c:v>
                </c:pt>
                <c:pt idx="18">
                  <c:v>29.4</c:v>
                </c:pt>
                <c:pt idx="19">
                  <c:v>27</c:v>
                </c:pt>
                <c:pt idx="20">
                  <c:v>25.5</c:v>
                </c:pt>
                <c:pt idx="21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6-4CBB-A9FA-2E8B37C4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872047"/>
        <c:axId val="2021875375"/>
      </c:barChart>
      <c:catAx>
        <c:axId val="202187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875375"/>
        <c:crosses val="autoZero"/>
        <c:auto val="1"/>
        <c:lblAlgn val="ctr"/>
        <c:lblOffset val="100"/>
        <c:noMultiLvlLbl val="0"/>
      </c:catAx>
      <c:valAx>
        <c:axId val="2021875375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8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427037</xdr:colOff>
      <xdr:row>3</xdr:row>
      <xdr:rowOff>36511</xdr:rowOff>
    </xdr:from>
    <xdr:to>
      <xdr:col>13</xdr:col>
      <xdr:colOff>498475</xdr:colOff>
      <xdr:row>23</xdr:row>
      <xdr:rowOff>50799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CD5A900-4CA7-4E45-9474-76077A020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1</xdr:row>
      <xdr:rowOff>104775</xdr:rowOff>
    </xdr:from>
    <xdr:to>
      <xdr:col>16</xdr:col>
      <xdr:colOff>266700</xdr:colOff>
      <xdr:row>24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180975</xdr:rowOff>
    </xdr:from>
    <xdr:to>
      <xdr:col>9</xdr:col>
      <xdr:colOff>381000</xdr:colOff>
      <xdr:row>26</xdr:row>
      <xdr:rowOff>28575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205F046-3F5E-FA8F-D264-AECC4EBE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80975"/>
          <a:ext cx="51530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257175</xdr:colOff>
      <xdr:row>26</xdr:row>
      <xdr:rowOff>9525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ED31108-34B3-6D85-C3DB-413DEA139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90500"/>
          <a:ext cx="5133975" cy="4772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38344</xdr:colOff>
      <xdr:row>3</xdr:row>
      <xdr:rowOff>18682</xdr:rowOff>
    </xdr:from>
    <xdr:to>
      <xdr:col>17</xdr:col>
      <xdr:colOff>130419</xdr:colOff>
      <xdr:row>25</xdr:row>
      <xdr:rowOff>175845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DE28C2F-3739-4586-A24C-09D969CFD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257908</xdr:colOff>
      <xdr:row>21</xdr:row>
      <xdr:rowOff>42497</xdr:rowOff>
    </xdr:from>
    <xdr:ext cx="925318" cy="264560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7753350" y="4042997"/>
          <a:ext cx="9253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media</a:t>
          </a:r>
          <a:r>
            <a:rPr lang="it-IT" sz="1100" baseline="0"/>
            <a:t> = 10,4</a:t>
          </a:r>
          <a:endParaRPr lang="it-IT" sz="1100"/>
        </a:p>
      </xdr:txBody>
    </xdr:sp>
    <xdr:clientData/>
  </xdr:oneCellAnchor>
  <xdr:oneCellAnchor>
    <xdr:from>
      <xdr:col>10</xdr:col>
      <xdr:colOff>207352</xdr:colOff>
      <xdr:row>9</xdr:row>
      <xdr:rowOff>71070</xdr:rowOff>
    </xdr:from>
    <xdr:ext cx="897040" cy="264560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7094660" y="1785570"/>
          <a:ext cx="8970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media</a:t>
          </a:r>
          <a:r>
            <a:rPr lang="it-IT" sz="1100" baseline="0"/>
            <a:t> = -2,5</a:t>
          </a:r>
          <a:endParaRPr lang="it-IT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2</xdr:row>
      <xdr:rowOff>157161</xdr:rowOff>
    </xdr:from>
    <xdr:to>
      <xdr:col>13</xdr:col>
      <xdr:colOff>647699</xdr:colOff>
      <xdr:row>21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DCD3BAD-C515-F346-615D-2CFB5C126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142875</xdr:colOff>
      <xdr:row>2</xdr:row>
      <xdr:rowOff>123825</xdr:rowOff>
    </xdr:from>
    <xdr:to>
      <xdr:col>18</xdr:col>
      <xdr:colOff>95250</xdr:colOff>
      <xdr:row>21</xdr:row>
      <xdr:rowOff>57150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A641260-EC0E-C87A-E4AA-9A9F2C93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1325" y="504825"/>
          <a:ext cx="2619375" cy="3552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3</xdr:row>
      <xdr:rowOff>23811</xdr:rowOff>
    </xdr:from>
    <xdr:to>
      <xdr:col>16</xdr:col>
      <xdr:colOff>142874</xdr:colOff>
      <xdr:row>19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45C4F25-D19E-2723-7965-F3AE14ADC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438150</xdr:colOff>
      <xdr:row>2</xdr:row>
      <xdr:rowOff>66675</xdr:rowOff>
    </xdr:from>
    <xdr:to>
      <xdr:col>21</xdr:col>
      <xdr:colOff>38100</xdr:colOff>
      <xdr:row>20</xdr:row>
      <xdr:rowOff>66675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0E05CAF-5582-B6AE-B5EE-E299F5545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447675"/>
          <a:ext cx="2647950" cy="3429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4</xdr:row>
      <xdr:rowOff>180975</xdr:rowOff>
    </xdr:from>
    <xdr:to>
      <xdr:col>19</xdr:col>
      <xdr:colOff>19050</xdr:colOff>
      <xdr:row>23</xdr:row>
      <xdr:rowOff>22225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4A25FE-C884-4D4F-9457-381AE4E8C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25501</xdr:colOff>
      <xdr:row>4</xdr:row>
      <xdr:rowOff>47877</xdr:rowOff>
    </xdr:from>
    <xdr:to>
      <xdr:col>21</xdr:col>
      <xdr:colOff>192997</xdr:colOff>
      <xdr:row>26</xdr:row>
      <xdr:rowOff>25652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4624B71-08E3-DF48-AF87-B076382C5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95250</xdr:colOff>
      <xdr:row>20</xdr:row>
      <xdr:rowOff>22225</xdr:rowOff>
    </xdr:from>
    <xdr:ext cx="925318" cy="264560"/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EF0D8829-F10D-40BF-9115-C302E920A20D}"/>
            </a:ext>
          </a:extLst>
        </xdr:cNvPr>
        <xdr:cNvSpPr txBox="1"/>
      </xdr:nvSpPr>
      <xdr:spPr>
        <a:xfrm>
          <a:off x="15132050" y="3705225"/>
          <a:ext cx="9253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media</a:t>
          </a:r>
          <a:r>
            <a:rPr lang="it-IT" sz="1100" baseline="0"/>
            <a:t> = 12,5</a:t>
          </a:r>
          <a:endParaRPr lang="it-IT" sz="1100"/>
        </a:p>
      </xdr:txBody>
    </xdr:sp>
    <xdr:clientData/>
  </xdr:oneCellAnchor>
  <xdr:oneCellAnchor>
    <xdr:from>
      <xdr:col>18</xdr:col>
      <xdr:colOff>361950</xdr:colOff>
      <xdr:row>10</xdr:row>
      <xdr:rowOff>38100</xdr:rowOff>
    </xdr:from>
    <xdr:ext cx="897040" cy="264560"/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3DA3677-38F6-4DD5-AA16-88C53B52F1F2}"/>
            </a:ext>
          </a:extLst>
        </xdr:cNvPr>
        <xdr:cNvSpPr txBox="1"/>
      </xdr:nvSpPr>
      <xdr:spPr>
        <a:xfrm>
          <a:off x="12918385" y="1943100"/>
          <a:ext cx="8970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media</a:t>
          </a:r>
          <a:r>
            <a:rPr lang="it-IT" sz="1100" baseline="0"/>
            <a:t> = -0,5</a:t>
          </a:r>
          <a:endParaRPr lang="it-IT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66675</xdr:rowOff>
    </xdr:from>
    <xdr:to>
      <xdr:col>17</xdr:col>
      <xdr:colOff>290513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E21" sqref="E21"/>
    </sheetView>
  </sheetViews>
  <sheetFormatPr defaultRowHeight="15" x14ac:dyDescent="0.25"/>
  <sheetData>
    <row r="1" spans="1:1" x14ac:dyDescent="0.25">
      <c r="A1" t="str">
        <f>'fig 1'!D2</f>
        <v>Fig.1. Dipendenti comunali (numeri indice 2011 = 100)</v>
      </c>
    </row>
    <row r="2" spans="1:1" x14ac:dyDescent="0.25">
      <c r="A2" t="str">
        <f>'tab 1'!A1</f>
        <v>Tab. 1: Dipendenti comunali per mille abitanti</v>
      </c>
    </row>
    <row r="3" spans="1:1" x14ac:dyDescent="0.25">
      <c r="A3">
        <f>'fig 2'!A1</f>
        <v>0</v>
      </c>
    </row>
    <row r="4" spans="1:1" x14ac:dyDescent="0.25">
      <c r="A4" t="str">
        <f>'tab 2'!B2</f>
        <v>Tab. 2: Dipendenti comunali (var. % 2011-2020)</v>
      </c>
    </row>
    <row r="5" spans="1:1" x14ac:dyDescent="0.25">
      <c r="A5" t="e">
        <f>'fig 3'!#REF!</f>
        <v>#REF!</v>
      </c>
    </row>
    <row r="6" spans="1:1" x14ac:dyDescent="0.25">
      <c r="A6" t="str">
        <f>'tab 3'!B1</f>
        <v>Tab. 3: Tasso di turnover 2020-2021 dei dipendenti comunali p(medie regionali)</v>
      </c>
    </row>
    <row r="7" spans="1:1" x14ac:dyDescent="0.25">
      <c r="A7" t="str">
        <f>'fig 4'!$H$3</f>
        <v>Fig. 4 Dipendenti comunali per mille abitanti nelle città metropolitane (2011 e var. % 2011-2022)</v>
      </c>
    </row>
    <row r="8" spans="1:1" x14ac:dyDescent="0.25">
      <c r="A8" t="str">
        <f>'fig 5'!G2</f>
        <v>Fig. 5: Dipendenti comunali under 35 (in % dei dipendenti totali), 2021</v>
      </c>
    </row>
    <row r="9" spans="1:1" x14ac:dyDescent="0.25">
      <c r="A9" t="str">
        <f>'fig 6'!I3</f>
        <v>Fig. 6: Dipendenti comunali laureati (in % dei dipendenti totali), 2021</v>
      </c>
    </row>
    <row r="10" spans="1:1" x14ac:dyDescent="0.25">
      <c r="A10" t="str">
        <f>'fig 7'!K5</f>
        <v>Fig. 7: Dipendenti regionali (numeri indice 2011 = 100)</v>
      </c>
    </row>
    <row r="11" spans="1:1" x14ac:dyDescent="0.25">
      <c r="A11" t="str">
        <f>'tab 4'!B1</f>
        <v>Tab. 4: Dipendenti regionali per diecimila abitanti</v>
      </c>
    </row>
    <row r="12" spans="1:1" x14ac:dyDescent="0.25">
      <c r="A12" t="str">
        <f>'tab 5'!C1</f>
        <v>Tab. 5: Dipendenti regionali (var. % 2011-2020 e tasso di turnover 2020-2021)</v>
      </c>
    </row>
    <row r="13" spans="1:1" x14ac:dyDescent="0.25">
      <c r="A13">
        <f>'fig 8'!H4</f>
        <v>0</v>
      </c>
    </row>
    <row r="14" spans="1:1" x14ac:dyDescent="0.25">
      <c r="A14" t="str">
        <f>'fig 9'!H1</f>
        <v>Fig. 9 Dipendenti regionali under 35 (in % dei dipendenti totali), 2021</v>
      </c>
    </row>
    <row r="15" spans="1:1" x14ac:dyDescent="0.25">
      <c r="A15" t="str">
        <f>'fig 10'!G1</f>
        <v>Fig. 10 Dipendenti regionali laureati (in % dei dipendenti totali), 2021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I20"/>
  <sheetViews>
    <sheetView workbookViewId="0">
      <selection activeCell="I30" sqref="I30"/>
    </sheetView>
  </sheetViews>
  <sheetFormatPr defaultRowHeight="15" x14ac:dyDescent="0.25"/>
  <cols>
    <col min="1" max="1" width="32.5703125" bestFit="1" customWidth="1"/>
    <col min="2" max="6" width="10.5703125" customWidth="1"/>
  </cols>
  <sheetData>
    <row r="3" spans="1:9" x14ac:dyDescent="0.25">
      <c r="A3" t="s">
        <v>84</v>
      </c>
      <c r="B3" s="35" t="s">
        <v>57</v>
      </c>
      <c r="C3" s="35" t="s">
        <v>58</v>
      </c>
      <c r="D3" s="35" t="s">
        <v>62</v>
      </c>
      <c r="E3" s="35" t="s">
        <v>59</v>
      </c>
      <c r="F3" s="35" t="s">
        <v>60</v>
      </c>
      <c r="I3" t="s">
        <v>97</v>
      </c>
    </row>
    <row r="4" spans="1:9" x14ac:dyDescent="0.25">
      <c r="A4" t="s">
        <v>5</v>
      </c>
      <c r="B4" s="14">
        <v>21.083326</v>
      </c>
      <c r="C4" s="14">
        <v>32.058730000000004</v>
      </c>
      <c r="D4" s="14">
        <v>32.413333000000002</v>
      </c>
      <c r="E4" s="14">
        <v>31.166666999999997</v>
      </c>
      <c r="F4" s="14">
        <v>29.180514000000002</v>
      </c>
    </row>
    <row r="5" spans="1:9" x14ac:dyDescent="0.25">
      <c r="A5" t="s">
        <v>6</v>
      </c>
      <c r="B5" s="14">
        <v>23.500995</v>
      </c>
      <c r="C5" s="14">
        <v>34.394495000000006</v>
      </c>
      <c r="D5" s="14">
        <v>37.605556</v>
      </c>
      <c r="E5" s="14">
        <v>30.72</v>
      </c>
      <c r="F5" s="14">
        <v>31.555261499999997</v>
      </c>
    </row>
    <row r="6" spans="1:9" x14ac:dyDescent="0.25">
      <c r="A6" t="s">
        <v>4</v>
      </c>
      <c r="B6" s="14">
        <v>28.827040999999998</v>
      </c>
      <c r="C6" s="14">
        <v>33.191378999999998</v>
      </c>
      <c r="D6" s="14">
        <v>39.323809999999995</v>
      </c>
      <c r="E6" s="14">
        <v>33.15</v>
      </c>
      <c r="F6" s="14">
        <v>33.623057499999994</v>
      </c>
    </row>
    <row r="7" spans="1:9" x14ac:dyDescent="0.25">
      <c r="A7" t="s">
        <v>0</v>
      </c>
      <c r="B7" s="14">
        <v>25.057321999999999</v>
      </c>
      <c r="C7" s="14">
        <v>31.308876000000001</v>
      </c>
      <c r="D7" s="14">
        <v>30.412499999999998</v>
      </c>
      <c r="E7" s="14">
        <v>41.8</v>
      </c>
      <c r="F7" s="14">
        <v>32.144674500000001</v>
      </c>
    </row>
    <row r="8" spans="1:9" x14ac:dyDescent="0.25">
      <c r="A8" t="s">
        <v>1</v>
      </c>
      <c r="B8" s="14">
        <v>30.563047999999998</v>
      </c>
      <c r="C8" s="14">
        <v>20.116444000000001</v>
      </c>
      <c r="D8" s="14">
        <v>23.7</v>
      </c>
      <c r="E8" s="14">
        <v>15</v>
      </c>
      <c r="F8" s="14">
        <v>22.344873</v>
      </c>
    </row>
    <row r="9" spans="1:9" x14ac:dyDescent="0.25">
      <c r="A9" t="s">
        <v>60</v>
      </c>
      <c r="B9" s="14">
        <v>25.806346400000002</v>
      </c>
      <c r="C9" s="14">
        <v>30.213984800000006</v>
      </c>
      <c r="D9" s="14">
        <v>32.691039799999999</v>
      </c>
      <c r="E9" s="14">
        <v>30.367333399999996</v>
      </c>
      <c r="F9" s="14">
        <v>29.769676099999998</v>
      </c>
    </row>
    <row r="20" spans="9:9" x14ac:dyDescent="0.25">
      <c r="I20" t="s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4"/>
  <sheetViews>
    <sheetView topLeftCell="C1" workbookViewId="0">
      <selection activeCell="Y20" sqref="Y20"/>
    </sheetView>
  </sheetViews>
  <sheetFormatPr defaultRowHeight="15" x14ac:dyDescent="0.25"/>
  <sheetData>
    <row r="1" spans="1:11" x14ac:dyDescent="0.25">
      <c r="A1" t="s">
        <v>63</v>
      </c>
    </row>
    <row r="3" spans="1:11" x14ac:dyDescent="0.25">
      <c r="B3" t="s">
        <v>47</v>
      </c>
      <c r="C3" t="s">
        <v>2</v>
      </c>
      <c r="D3" t="s">
        <v>3</v>
      </c>
      <c r="E3" t="s">
        <v>4</v>
      </c>
      <c r="F3" t="s">
        <v>0</v>
      </c>
      <c r="G3" t="s">
        <v>1</v>
      </c>
    </row>
    <row r="4" spans="1:11" ht="18.75" x14ac:dyDescent="0.25">
      <c r="B4">
        <v>2011</v>
      </c>
      <c r="C4">
        <v>100</v>
      </c>
      <c r="D4">
        <v>100</v>
      </c>
      <c r="E4">
        <v>100</v>
      </c>
      <c r="F4">
        <v>100</v>
      </c>
      <c r="G4">
        <v>100</v>
      </c>
      <c r="J4" s="1"/>
    </row>
    <row r="5" spans="1:11" x14ac:dyDescent="0.25">
      <c r="B5">
        <v>2012</v>
      </c>
      <c r="C5">
        <v>99.230530000000002</v>
      </c>
      <c r="D5">
        <v>99.03922</v>
      </c>
      <c r="E5">
        <v>109.47190000000001</v>
      </c>
      <c r="F5">
        <v>99.931110000000004</v>
      </c>
      <c r="G5">
        <v>98.483860000000007</v>
      </c>
      <c r="K5" t="s">
        <v>63</v>
      </c>
    </row>
    <row r="6" spans="1:11" x14ac:dyDescent="0.25">
      <c r="B6">
        <v>2013</v>
      </c>
      <c r="C6">
        <v>98.367789999999999</v>
      </c>
      <c r="D6">
        <v>99.530450000000002</v>
      </c>
      <c r="E6">
        <v>107.6067</v>
      </c>
      <c r="F6">
        <v>97.485529999999997</v>
      </c>
      <c r="G6">
        <v>98.400149999999996</v>
      </c>
    </row>
    <row r="7" spans="1:11" x14ac:dyDescent="0.25">
      <c r="B7">
        <v>2014</v>
      </c>
      <c r="C7">
        <v>98.041349999999994</v>
      </c>
      <c r="D7">
        <v>100.29859999999999</v>
      </c>
      <c r="E7">
        <v>106.4045</v>
      </c>
      <c r="F7">
        <v>92.670159999999996</v>
      </c>
      <c r="G7">
        <v>97.31653</v>
      </c>
    </row>
    <row r="8" spans="1:11" x14ac:dyDescent="0.25">
      <c r="B8">
        <v>2015</v>
      </c>
      <c r="C8">
        <v>96.797759999999997</v>
      </c>
      <c r="D8">
        <v>100.14449999999999</v>
      </c>
      <c r="E8">
        <v>104.8764</v>
      </c>
      <c r="F8">
        <v>95.418850000000006</v>
      </c>
      <c r="G8">
        <v>92.261179999999996</v>
      </c>
    </row>
    <row r="9" spans="1:11" x14ac:dyDescent="0.25">
      <c r="B9">
        <v>2016</v>
      </c>
      <c r="C9">
        <v>104.05719999999999</v>
      </c>
      <c r="D9">
        <v>103.0027</v>
      </c>
      <c r="E9">
        <v>128.05619999999999</v>
      </c>
      <c r="F9">
        <v>96.769080000000002</v>
      </c>
      <c r="G9">
        <v>87.591849999999994</v>
      </c>
    </row>
    <row r="10" spans="1:11" x14ac:dyDescent="0.25">
      <c r="B10">
        <v>2017</v>
      </c>
      <c r="C10">
        <v>103.0235</v>
      </c>
      <c r="D10">
        <v>103.1328</v>
      </c>
      <c r="E10">
        <v>125.47190000000001</v>
      </c>
      <c r="F10">
        <v>92.477260000000001</v>
      </c>
      <c r="G10">
        <v>84.015439999999998</v>
      </c>
    </row>
    <row r="11" spans="1:11" x14ac:dyDescent="0.25">
      <c r="B11">
        <v>2018</v>
      </c>
      <c r="C11">
        <v>102.8369</v>
      </c>
      <c r="D11">
        <v>105.62260000000001</v>
      </c>
      <c r="E11">
        <v>132.12360000000001</v>
      </c>
      <c r="F11">
        <v>100.3858</v>
      </c>
      <c r="G11">
        <v>80.973860000000002</v>
      </c>
    </row>
    <row r="12" spans="1:11" x14ac:dyDescent="0.25">
      <c r="B12">
        <v>2019</v>
      </c>
      <c r="C12">
        <v>101.5234</v>
      </c>
      <c r="D12">
        <v>105.6057</v>
      </c>
      <c r="E12">
        <v>127.43819999999999</v>
      </c>
      <c r="F12">
        <v>92.615039999999993</v>
      </c>
      <c r="G12">
        <v>78.606639999999999</v>
      </c>
    </row>
    <row r="13" spans="1:11" x14ac:dyDescent="0.25">
      <c r="B13">
        <v>2020</v>
      </c>
      <c r="C13">
        <v>99.549199999999999</v>
      </c>
      <c r="D13">
        <v>106.8073</v>
      </c>
      <c r="E13">
        <v>122.1236</v>
      </c>
      <c r="F13">
        <v>82.812070000000006</v>
      </c>
      <c r="G13">
        <v>72.560689999999994</v>
      </c>
    </row>
    <row r="14" spans="1:11" x14ac:dyDescent="0.25">
      <c r="B14">
        <v>2021</v>
      </c>
      <c r="C14">
        <v>99.898960000000002</v>
      </c>
      <c r="D14">
        <v>106.422</v>
      </c>
      <c r="E14">
        <v>125.25839999999999</v>
      </c>
      <c r="F14">
        <v>81.055390000000003</v>
      </c>
      <c r="G14">
        <v>72.221190000000007</v>
      </c>
    </row>
    <row r="15" spans="1:11" x14ac:dyDescent="0.25">
      <c r="B15">
        <v>2022</v>
      </c>
      <c r="C15">
        <v>102.65819999999999</v>
      </c>
      <c r="D15">
        <v>105.7743</v>
      </c>
      <c r="E15">
        <v>122.7753</v>
      </c>
      <c r="F15">
        <v>77.796909999999997</v>
      </c>
      <c r="G15">
        <v>70.905029999999996</v>
      </c>
    </row>
    <row r="24" spans="11:11" x14ac:dyDescent="0.25">
      <c r="K24" t="s">
        <v>56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36"/>
  <sheetViews>
    <sheetView workbookViewId="0">
      <selection activeCell="J24" sqref="J24"/>
    </sheetView>
  </sheetViews>
  <sheetFormatPr defaultColWidth="9.140625" defaultRowHeight="15" x14ac:dyDescent="0.25"/>
  <cols>
    <col min="2" max="2" width="19.7109375" customWidth="1"/>
    <col min="3" max="5" width="15.7109375" style="35" customWidth="1"/>
  </cols>
  <sheetData>
    <row r="1" spans="2:5" x14ac:dyDescent="0.25">
      <c r="B1" t="s">
        <v>79</v>
      </c>
    </row>
    <row r="3" spans="2:5" x14ac:dyDescent="0.25">
      <c r="B3" s="32" t="s">
        <v>68</v>
      </c>
      <c r="C3" s="15">
        <v>2011</v>
      </c>
      <c r="D3" s="15">
        <v>2022</v>
      </c>
      <c r="E3" s="15" t="s">
        <v>69</v>
      </c>
    </row>
    <row r="4" spans="2:5" x14ac:dyDescent="0.25">
      <c r="B4" t="s">
        <v>14</v>
      </c>
      <c r="C4" s="14">
        <v>7.7797660000000004</v>
      </c>
      <c r="D4" s="14">
        <v>11.462820000000001</v>
      </c>
      <c r="E4" s="14">
        <v>3.6830540000000003</v>
      </c>
    </row>
    <row r="5" spans="2:5" x14ac:dyDescent="0.25">
      <c r="B5" t="s">
        <v>15</v>
      </c>
      <c r="C5" s="14">
        <v>3.458815</v>
      </c>
      <c r="D5" s="14">
        <v>3.3953519999999999</v>
      </c>
      <c r="E5" s="14">
        <v>-6.3463000000000047E-2</v>
      </c>
    </row>
    <row r="6" spans="2:5" x14ac:dyDescent="0.25">
      <c r="B6" t="s">
        <v>18</v>
      </c>
      <c r="C6" s="14">
        <v>6.5519700000000007</v>
      </c>
      <c r="D6" s="14">
        <v>7.3208269999999995</v>
      </c>
      <c r="E6" s="14">
        <v>0.76885699999999879</v>
      </c>
    </row>
    <row r="7" spans="2:5" x14ac:dyDescent="0.25">
      <c r="B7" t="s">
        <v>25</v>
      </c>
      <c r="C7" s="14">
        <v>422.01130000000001</v>
      </c>
      <c r="D7" s="14">
        <v>404.18290000000002</v>
      </c>
      <c r="E7" s="14">
        <v>-17.828399999999988</v>
      </c>
    </row>
    <row r="8" spans="2:5" x14ac:dyDescent="0.25">
      <c r="B8" t="s">
        <v>11</v>
      </c>
      <c r="C8" s="14">
        <v>6.7252340000000004</v>
      </c>
      <c r="D8" s="14">
        <v>8.1755949999999995</v>
      </c>
      <c r="E8" s="14">
        <v>1.4503609999999991</v>
      </c>
    </row>
    <row r="9" spans="2:5" x14ac:dyDescent="0.25">
      <c r="B9" t="s">
        <v>12</v>
      </c>
      <c r="C9" s="14">
        <v>24.343849999999996</v>
      </c>
      <c r="D9" s="14">
        <v>28.84534</v>
      </c>
      <c r="E9" s="14">
        <v>4.501490000000004</v>
      </c>
    </row>
    <row r="10" spans="2:5" x14ac:dyDescent="0.25">
      <c r="B10" t="s">
        <v>70</v>
      </c>
      <c r="C10" s="14">
        <v>333.18399999999997</v>
      </c>
      <c r="D10" s="14">
        <v>332.69749999999999</v>
      </c>
      <c r="E10" s="14">
        <v>-0.48649999999997817</v>
      </c>
    </row>
    <row r="11" spans="2:5" x14ac:dyDescent="0.25">
      <c r="B11" t="s">
        <v>71</v>
      </c>
      <c r="C11" s="14">
        <v>297.94630000000001</v>
      </c>
      <c r="D11" s="14">
        <v>290.041</v>
      </c>
      <c r="E11" s="14">
        <v>-7.9053000000000111</v>
      </c>
    </row>
    <row r="12" spans="2:5" x14ac:dyDescent="0.25">
      <c r="B12" t="s">
        <v>72</v>
      </c>
      <c r="C12" s="14">
        <v>3.3002050000000001</v>
      </c>
      <c r="D12" s="14">
        <v>6.1383749999999999</v>
      </c>
      <c r="E12" s="14">
        <v>2.8381699999999999</v>
      </c>
    </row>
    <row r="13" spans="2:5" ht="15" customHeight="1" x14ac:dyDescent="0.25">
      <c r="B13" t="s">
        <v>26</v>
      </c>
      <c r="C13" s="14">
        <v>5.7238230000000003</v>
      </c>
      <c r="D13" s="14">
        <v>5.7635050000000003</v>
      </c>
      <c r="E13" s="14">
        <v>3.9681999999999995E-2</v>
      </c>
    </row>
    <row r="14" spans="2:5" x14ac:dyDescent="0.25">
      <c r="B14" t="s">
        <v>13</v>
      </c>
      <c r="C14" s="14">
        <v>6.494644000000001</v>
      </c>
      <c r="D14" s="14">
        <v>7.9721679999999999</v>
      </c>
      <c r="E14" s="14">
        <v>1.4775239999999989</v>
      </c>
    </row>
    <row r="15" spans="2:5" x14ac:dyDescent="0.25">
      <c r="B15" t="s">
        <v>16</v>
      </c>
      <c r="C15" s="14">
        <v>9.0796690000000009</v>
      </c>
      <c r="D15" s="14">
        <v>14.01338</v>
      </c>
      <c r="E15" s="14">
        <v>4.9337109999999988</v>
      </c>
    </row>
    <row r="16" spans="2:5" ht="15" customHeight="1" x14ac:dyDescent="0.25">
      <c r="B16" t="s">
        <v>22</v>
      </c>
      <c r="C16" s="14">
        <v>6.8540520000000003</v>
      </c>
      <c r="D16" s="14">
        <v>8.7655820000000002</v>
      </c>
      <c r="E16" s="14">
        <v>1.91153</v>
      </c>
    </row>
    <row r="17" spans="2:5" x14ac:dyDescent="0.25">
      <c r="B17" t="s">
        <v>24</v>
      </c>
      <c r="C17" s="14">
        <v>14.908090000000001</v>
      </c>
      <c r="D17" s="14">
        <v>12.528939999999999</v>
      </c>
      <c r="E17" s="14">
        <v>-2.3791500000000028</v>
      </c>
    </row>
    <row r="18" spans="2:5" x14ac:dyDescent="0.25">
      <c r="B18" t="s">
        <v>7</v>
      </c>
      <c r="C18" s="14">
        <v>11.051590000000001</v>
      </c>
      <c r="D18" s="14">
        <v>10.40793</v>
      </c>
      <c r="E18" s="14">
        <v>-0.64366000000000057</v>
      </c>
    </row>
    <row r="19" spans="2:5" ht="15" customHeight="1" x14ac:dyDescent="0.25">
      <c r="B19" t="s">
        <v>8</v>
      </c>
      <c r="C19" s="14">
        <v>16.925219999999999</v>
      </c>
      <c r="D19" s="14">
        <v>16.59374</v>
      </c>
      <c r="E19" s="14">
        <v>-0.33147999999999911</v>
      </c>
    </row>
    <row r="20" spans="2:5" x14ac:dyDescent="0.25">
      <c r="B20" t="s">
        <v>9</v>
      </c>
      <c r="C20" s="14">
        <v>12.667029999999999</v>
      </c>
      <c r="D20" s="14">
        <v>11.247920000000001</v>
      </c>
      <c r="E20" s="14">
        <v>-1.4191099999999981</v>
      </c>
    </row>
    <row r="21" spans="2:5" x14ac:dyDescent="0.25">
      <c r="B21" t="s">
        <v>10</v>
      </c>
      <c r="C21" s="14">
        <v>10.372969999999999</v>
      </c>
      <c r="D21" s="14">
        <v>8.0239390000000004</v>
      </c>
      <c r="E21" s="14">
        <v>-2.3490309999999983</v>
      </c>
    </row>
    <row r="22" spans="2:5" x14ac:dyDescent="0.25">
      <c r="B22" t="s">
        <v>17</v>
      </c>
      <c r="C22" s="14">
        <v>24.204609999999999</v>
      </c>
      <c r="D22" s="14">
        <v>13.38354</v>
      </c>
      <c r="E22" s="14">
        <v>-10.821069999999999</v>
      </c>
    </row>
    <row r="23" spans="2:5" ht="15" customHeight="1" x14ac:dyDescent="0.25">
      <c r="B23" t="s">
        <v>19</v>
      </c>
      <c r="C23" s="14">
        <v>6.7389030000000005</v>
      </c>
      <c r="D23" s="14">
        <v>5.2919479999999997</v>
      </c>
      <c r="E23" s="14">
        <v>-1.4469550000000009</v>
      </c>
    </row>
    <row r="24" spans="2:5" x14ac:dyDescent="0.25">
      <c r="B24" t="s">
        <v>20</v>
      </c>
      <c r="C24" s="14">
        <v>26.240570000000002</v>
      </c>
      <c r="D24" s="14">
        <v>23.194970000000001</v>
      </c>
      <c r="E24" s="14">
        <v>-3.0456000000000003</v>
      </c>
    </row>
    <row r="25" spans="2:5" x14ac:dyDescent="0.25">
      <c r="B25" t="s">
        <v>21</v>
      </c>
      <c r="C25" s="14">
        <v>33.910589999999999</v>
      </c>
      <c r="D25" s="14">
        <v>23.925540000000002</v>
      </c>
      <c r="E25" s="14">
        <v>-9.9850499999999975</v>
      </c>
    </row>
    <row r="26" spans="2:5" x14ac:dyDescent="0.25">
      <c r="B26" s="2" t="s">
        <v>2</v>
      </c>
      <c r="C26" s="14">
        <v>8.1036760000000001</v>
      </c>
      <c r="D26" s="14">
        <v>8.3426279999999995</v>
      </c>
      <c r="E26" s="14">
        <v>0.23895199999999939</v>
      </c>
    </row>
    <row r="27" spans="2:5" x14ac:dyDescent="0.25">
      <c r="B27" s="2" t="s">
        <v>3</v>
      </c>
      <c r="C27" s="14">
        <v>33.125039999999998</v>
      </c>
      <c r="D27" s="14">
        <v>34.8215</v>
      </c>
      <c r="E27" s="14">
        <v>1.6964600000000019</v>
      </c>
    </row>
    <row r="28" spans="2:5" x14ac:dyDescent="0.25">
      <c r="B28" t="s">
        <v>4</v>
      </c>
      <c r="C28" s="14">
        <v>7.5884339999999995</v>
      </c>
      <c r="D28" s="14">
        <v>9.3201699999999992</v>
      </c>
      <c r="E28" s="14">
        <v>1.7317359999999997</v>
      </c>
    </row>
    <row r="29" spans="2:5" x14ac:dyDescent="0.25">
      <c r="B29" t="s">
        <v>0</v>
      </c>
      <c r="C29" s="14">
        <v>10.279540000000001</v>
      </c>
      <c r="D29" s="14">
        <v>8.357704</v>
      </c>
      <c r="E29" s="14">
        <v>-1.9218360000000008</v>
      </c>
    </row>
    <row r="30" spans="2:5" x14ac:dyDescent="0.25">
      <c r="B30" t="s">
        <v>1</v>
      </c>
      <c r="C30" s="14">
        <v>32.019350000000003</v>
      </c>
      <c r="D30" s="14">
        <v>23.74492</v>
      </c>
      <c r="E30" s="14">
        <v>-8.2744300000000024</v>
      </c>
    </row>
    <row r="31" spans="2:5" x14ac:dyDescent="0.25">
      <c r="B31" t="s">
        <v>64</v>
      </c>
      <c r="C31" s="14">
        <v>5.2930320000000002</v>
      </c>
      <c r="D31" s="14">
        <v>5.8578900000000003</v>
      </c>
      <c r="E31" s="14">
        <v>0.56485800000000008</v>
      </c>
    </row>
    <row r="32" spans="2:5" x14ac:dyDescent="0.25">
      <c r="B32" t="s">
        <v>65</v>
      </c>
      <c r="C32" s="14">
        <v>10.279540000000001</v>
      </c>
      <c r="D32" s="14">
        <v>8.357704</v>
      </c>
      <c r="E32" s="14">
        <v>-1.9218360000000008</v>
      </c>
    </row>
    <row r="33" spans="2:5" ht="15" customHeight="1" x14ac:dyDescent="0.25">
      <c r="B33" t="s">
        <v>66</v>
      </c>
      <c r="C33" s="14">
        <v>120.6039</v>
      </c>
      <c r="D33" s="14">
        <v>122.6525</v>
      </c>
      <c r="E33" s="14">
        <v>2.0486000000000075</v>
      </c>
    </row>
    <row r="34" spans="2:5" x14ac:dyDescent="0.25">
      <c r="B34" s="21" t="s">
        <v>67</v>
      </c>
      <c r="C34" s="17">
        <v>32.019350000000003</v>
      </c>
      <c r="D34" s="17">
        <v>23.74492</v>
      </c>
      <c r="E34" s="17">
        <v>-8.2744300000000024</v>
      </c>
    </row>
    <row r="36" spans="2:5" x14ac:dyDescent="0.25">
      <c r="B36" t="s">
        <v>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29"/>
  <sheetViews>
    <sheetView zoomScale="130" zoomScaleNormal="130" workbookViewId="0">
      <selection activeCell="H10" sqref="H10"/>
    </sheetView>
  </sheetViews>
  <sheetFormatPr defaultRowHeight="15" x14ac:dyDescent="0.25"/>
  <cols>
    <col min="2" max="2" width="32" bestFit="1" customWidth="1"/>
  </cols>
  <sheetData>
    <row r="3" spans="2:12" x14ac:dyDescent="0.25">
      <c r="C3" t="s">
        <v>31</v>
      </c>
      <c r="D3" t="s">
        <v>32</v>
      </c>
      <c r="E3" t="s">
        <v>80</v>
      </c>
      <c r="F3" t="s">
        <v>81</v>
      </c>
      <c r="L3" t="s">
        <v>82</v>
      </c>
    </row>
    <row r="4" spans="2:12" x14ac:dyDescent="0.25">
      <c r="B4" t="s">
        <v>7</v>
      </c>
      <c r="C4">
        <v>1.105159</v>
      </c>
      <c r="D4">
        <v>-6.4366199999999998E-2</v>
      </c>
      <c r="E4">
        <f>C4*10</f>
        <v>11.051590000000001</v>
      </c>
      <c r="F4" s="33">
        <v>-0.64366199999999996</v>
      </c>
    </row>
    <row r="5" spans="2:12" x14ac:dyDescent="0.25">
      <c r="B5" t="s">
        <v>20</v>
      </c>
      <c r="C5">
        <v>2.6240570000000001</v>
      </c>
      <c r="D5">
        <v>-0.30455969999999999</v>
      </c>
      <c r="E5">
        <f t="shared" ref="E5:E23" si="0">C5*10</f>
        <v>26.240570000000002</v>
      </c>
      <c r="F5" s="33">
        <v>-3.0455969999999999</v>
      </c>
    </row>
    <row r="6" spans="2:12" x14ac:dyDescent="0.25">
      <c r="B6" t="s">
        <v>12</v>
      </c>
      <c r="C6">
        <v>2.4343849999999998</v>
      </c>
      <c r="D6">
        <v>0.45014949999999998</v>
      </c>
      <c r="E6">
        <f t="shared" si="0"/>
        <v>24.343849999999996</v>
      </c>
      <c r="F6" s="33">
        <v>4.5014950000000002</v>
      </c>
    </row>
    <row r="7" spans="2:12" x14ac:dyDescent="0.25">
      <c r="B7" t="s">
        <v>52</v>
      </c>
      <c r="C7">
        <v>0.33002049999999999</v>
      </c>
      <c r="D7">
        <v>0.28381699999999999</v>
      </c>
      <c r="E7">
        <f t="shared" si="0"/>
        <v>3.3002050000000001</v>
      </c>
      <c r="F7" s="33">
        <v>2.8381699999999999</v>
      </c>
    </row>
    <row r="8" spans="2:12" x14ac:dyDescent="0.25">
      <c r="B8" t="s">
        <v>8</v>
      </c>
      <c r="C8">
        <v>1.6925220000000001</v>
      </c>
      <c r="D8">
        <v>-3.3148499999999997E-2</v>
      </c>
      <c r="E8">
        <f t="shared" si="0"/>
        <v>16.925219999999999</v>
      </c>
      <c r="F8" s="33">
        <v>-0.33148499999999997</v>
      </c>
    </row>
    <row r="9" spans="2:12" x14ac:dyDescent="0.25">
      <c r="B9" t="s">
        <v>9</v>
      </c>
      <c r="C9">
        <v>1.2667029999999999</v>
      </c>
      <c r="D9">
        <v>-0.1419107</v>
      </c>
      <c r="E9">
        <f t="shared" si="0"/>
        <v>12.667029999999999</v>
      </c>
      <c r="F9" s="33">
        <v>-1.4191069999999999</v>
      </c>
    </row>
    <row r="10" spans="2:12" x14ac:dyDescent="0.25">
      <c r="B10" t="s">
        <v>10</v>
      </c>
      <c r="C10">
        <v>1.0372969999999999</v>
      </c>
      <c r="D10">
        <v>-0.234903</v>
      </c>
      <c r="E10">
        <f t="shared" si="0"/>
        <v>10.372969999999999</v>
      </c>
      <c r="F10" s="33">
        <v>-2.34903</v>
      </c>
    </row>
    <row r="11" spans="2:12" x14ac:dyDescent="0.25">
      <c r="B11" t="s">
        <v>26</v>
      </c>
      <c r="C11">
        <v>0.57238230000000001</v>
      </c>
      <c r="D11">
        <v>3.9681999999999999E-3</v>
      </c>
      <c r="E11">
        <f t="shared" si="0"/>
        <v>5.7238230000000003</v>
      </c>
      <c r="F11" s="33">
        <v>3.9681999999999995E-2</v>
      </c>
    </row>
    <row r="12" spans="2:12" x14ac:dyDescent="0.25">
      <c r="B12" t="s">
        <v>11</v>
      </c>
      <c r="C12">
        <v>0.67252339999999999</v>
      </c>
      <c r="D12">
        <v>0.145036</v>
      </c>
      <c r="E12">
        <f t="shared" si="0"/>
        <v>6.7252340000000004</v>
      </c>
      <c r="F12" s="33">
        <v>1.4503599999999999</v>
      </c>
    </row>
    <row r="13" spans="2:12" x14ac:dyDescent="0.25">
      <c r="B13" t="s">
        <v>13</v>
      </c>
      <c r="C13">
        <v>0.64946440000000005</v>
      </c>
      <c r="D13">
        <v>0.14775250000000001</v>
      </c>
      <c r="E13">
        <f t="shared" si="0"/>
        <v>6.494644000000001</v>
      </c>
      <c r="F13" s="33">
        <v>1.477525</v>
      </c>
    </row>
    <row r="14" spans="2:12" x14ac:dyDescent="0.25">
      <c r="B14" t="s">
        <v>14</v>
      </c>
      <c r="C14">
        <v>0.77797660000000002</v>
      </c>
      <c r="D14">
        <v>0.36830560000000001</v>
      </c>
      <c r="E14">
        <f t="shared" si="0"/>
        <v>7.7797660000000004</v>
      </c>
      <c r="F14" s="33">
        <v>3.6830560000000001</v>
      </c>
    </row>
    <row r="15" spans="2:12" x14ac:dyDescent="0.25">
      <c r="B15" t="s">
        <v>15</v>
      </c>
      <c r="C15">
        <v>0.34588150000000001</v>
      </c>
      <c r="D15">
        <v>-6.3463E-3</v>
      </c>
      <c r="E15">
        <f t="shared" si="0"/>
        <v>3.458815</v>
      </c>
      <c r="F15" s="33">
        <v>-6.3463000000000006E-2</v>
      </c>
    </row>
    <row r="16" spans="2:12" x14ac:dyDescent="0.25">
      <c r="B16" t="s">
        <v>16</v>
      </c>
      <c r="C16">
        <v>0.90796690000000002</v>
      </c>
      <c r="D16">
        <v>0.49337120000000001</v>
      </c>
      <c r="E16">
        <f t="shared" si="0"/>
        <v>9.0796690000000009</v>
      </c>
      <c r="F16" s="33">
        <v>4.9337119999999999</v>
      </c>
    </row>
    <row r="17" spans="2:12" x14ac:dyDescent="0.25">
      <c r="B17" t="s">
        <v>17</v>
      </c>
      <c r="C17">
        <v>2.420461</v>
      </c>
      <c r="D17">
        <v>-1.0821080000000001</v>
      </c>
      <c r="E17">
        <f t="shared" si="0"/>
        <v>24.204609999999999</v>
      </c>
      <c r="F17" s="33">
        <v>-10.82108</v>
      </c>
    </row>
    <row r="18" spans="2:12" x14ac:dyDescent="0.25">
      <c r="B18" t="s">
        <v>18</v>
      </c>
      <c r="C18">
        <v>0.65519700000000003</v>
      </c>
      <c r="D18">
        <v>7.6885599999999998E-2</v>
      </c>
      <c r="E18">
        <f t="shared" si="0"/>
        <v>6.5519700000000007</v>
      </c>
      <c r="F18" s="33">
        <v>0.76885599999999998</v>
      </c>
    </row>
    <row r="19" spans="2:12" x14ac:dyDescent="0.25">
      <c r="B19" t="s">
        <v>19</v>
      </c>
      <c r="C19">
        <v>0.67389030000000005</v>
      </c>
      <c r="D19">
        <v>-0.1446955</v>
      </c>
      <c r="E19">
        <f t="shared" si="0"/>
        <v>6.7389030000000005</v>
      </c>
      <c r="F19" s="33">
        <v>-1.446955</v>
      </c>
    </row>
    <row r="20" spans="2:12" x14ac:dyDescent="0.25">
      <c r="B20" t="s">
        <v>21</v>
      </c>
      <c r="C20">
        <v>3.3910589999999998</v>
      </c>
      <c r="D20">
        <v>-0.99850490000000003</v>
      </c>
      <c r="E20">
        <f t="shared" si="0"/>
        <v>33.910589999999999</v>
      </c>
      <c r="F20" s="33">
        <v>-9.9850490000000001</v>
      </c>
    </row>
    <row r="21" spans="2:12" x14ac:dyDescent="0.25">
      <c r="B21" t="s">
        <v>22</v>
      </c>
      <c r="C21">
        <v>0.68540520000000005</v>
      </c>
      <c r="D21">
        <v>0.19115299999999999</v>
      </c>
      <c r="E21">
        <f t="shared" si="0"/>
        <v>6.8540520000000003</v>
      </c>
      <c r="F21" s="33">
        <v>1.91153</v>
      </c>
    </row>
    <row r="22" spans="2:12" x14ac:dyDescent="0.25">
      <c r="B22" t="s">
        <v>24</v>
      </c>
      <c r="C22">
        <v>1.4908090000000001</v>
      </c>
      <c r="D22">
        <v>-0.2379154</v>
      </c>
      <c r="E22">
        <f t="shared" si="0"/>
        <v>14.908090000000001</v>
      </c>
      <c r="F22" s="33">
        <v>-2.3791539999999998</v>
      </c>
    </row>
    <row r="23" spans="2:12" x14ac:dyDescent="0.25">
      <c r="B23" t="s">
        <v>53</v>
      </c>
      <c r="C23" s="3">
        <f>AVERAGE(C4:C22)</f>
        <v>1.2491136894736841</v>
      </c>
      <c r="D23" s="3">
        <f>AVERAGE(D4:D22)</f>
        <v>-5.726418947368421E-2</v>
      </c>
      <c r="E23">
        <f t="shared" si="0"/>
        <v>12.49113689473684</v>
      </c>
      <c r="F23" s="34">
        <v>-0.57264189473684213</v>
      </c>
    </row>
    <row r="24" spans="2:12" x14ac:dyDescent="0.25">
      <c r="B24" s="45" t="s">
        <v>51</v>
      </c>
      <c r="C24" s="45"/>
      <c r="D24" s="45"/>
    </row>
    <row r="25" spans="2:12" x14ac:dyDescent="0.25">
      <c r="B25" t="s">
        <v>48</v>
      </c>
      <c r="C25" t="s">
        <v>32</v>
      </c>
      <c r="D25" t="s">
        <v>31</v>
      </c>
      <c r="H25">
        <v>0</v>
      </c>
      <c r="I25">
        <v>-0.57264189473684213</v>
      </c>
    </row>
    <row r="26" spans="2:12" x14ac:dyDescent="0.25">
      <c r="B26" t="s">
        <v>85</v>
      </c>
      <c r="C26">
        <v>-4.8648799999999999E-2</v>
      </c>
      <c r="D26">
        <v>33.318399999999997</v>
      </c>
      <c r="H26">
        <v>35</v>
      </c>
      <c r="I26">
        <v>-0.57264189473684213</v>
      </c>
    </row>
    <row r="27" spans="2:12" x14ac:dyDescent="0.25">
      <c r="B27" t="s">
        <v>86</v>
      </c>
      <c r="C27">
        <v>-0.79052929999999999</v>
      </c>
      <c r="D27">
        <v>29.794630000000002</v>
      </c>
    </row>
    <row r="28" spans="2:12" x14ac:dyDescent="0.25">
      <c r="B28" t="s">
        <v>25</v>
      </c>
      <c r="C28">
        <v>-1.782837</v>
      </c>
      <c r="D28">
        <v>42.201129999999999</v>
      </c>
      <c r="H28">
        <v>6</v>
      </c>
      <c r="I28">
        <v>12.49113689473684</v>
      </c>
      <c r="L28" t="s">
        <v>56</v>
      </c>
    </row>
    <row r="29" spans="2:12" x14ac:dyDescent="0.25">
      <c r="H29">
        <v>-12</v>
      </c>
      <c r="I29">
        <v>12.49113689473684</v>
      </c>
    </row>
  </sheetData>
  <mergeCells count="1">
    <mergeCell ref="B24:D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M36"/>
  <sheetViews>
    <sheetView workbookViewId="0">
      <selection activeCell="R30" sqref="R30"/>
    </sheetView>
  </sheetViews>
  <sheetFormatPr defaultRowHeight="15" x14ac:dyDescent="0.25"/>
  <cols>
    <col min="3" max="3" width="21.7109375" customWidth="1"/>
    <col min="4" max="4" width="15.85546875" bestFit="1" customWidth="1"/>
    <col min="5" max="5" width="25.85546875" bestFit="1" customWidth="1"/>
  </cols>
  <sheetData>
    <row r="1" spans="3:13" x14ac:dyDescent="0.25">
      <c r="C1" t="s">
        <v>74</v>
      </c>
    </row>
    <row r="2" spans="3:13" x14ac:dyDescent="0.25">
      <c r="L2" s="45"/>
      <c r="M2" s="45"/>
    </row>
    <row r="3" spans="3:13" x14ac:dyDescent="0.25">
      <c r="C3" s="32" t="s">
        <v>68</v>
      </c>
      <c r="D3" s="32" t="s">
        <v>75</v>
      </c>
      <c r="E3" s="32" t="s">
        <v>73</v>
      </c>
    </row>
    <row r="4" spans="3:13" x14ac:dyDescent="0.25">
      <c r="C4" t="s">
        <v>14</v>
      </c>
      <c r="D4" s="9">
        <v>22.276028990745544</v>
      </c>
      <c r="E4" s="6">
        <v>0.27800000000000002</v>
      </c>
      <c r="L4" s="7"/>
      <c r="M4" s="7"/>
    </row>
    <row r="5" spans="3:13" x14ac:dyDescent="0.25">
      <c r="C5" t="s">
        <v>15</v>
      </c>
      <c r="D5" s="9">
        <v>-8.1578165292739868</v>
      </c>
      <c r="E5" s="6">
        <v>0.154</v>
      </c>
      <c r="L5" s="7"/>
      <c r="M5" s="7"/>
    </row>
    <row r="6" spans="3:13" x14ac:dyDescent="0.25">
      <c r="C6" t="s">
        <v>18</v>
      </c>
      <c r="D6" s="9">
        <v>8.4083043038845062</v>
      </c>
      <c r="E6" s="6">
        <v>0.13100000000000001</v>
      </c>
      <c r="L6" s="7"/>
      <c r="M6" s="7"/>
    </row>
    <row r="7" spans="3:13" x14ac:dyDescent="0.25">
      <c r="C7" t="s">
        <v>25</v>
      </c>
      <c r="D7" s="9">
        <v>-5.6280285120010376</v>
      </c>
      <c r="E7" s="6">
        <v>8.6999999999999994E-2</v>
      </c>
      <c r="L7" s="7"/>
      <c r="M7" s="7"/>
    </row>
    <row r="8" spans="3:13" x14ac:dyDescent="0.25">
      <c r="C8" t="s">
        <v>11</v>
      </c>
      <c r="D8" s="9">
        <v>13.367347419261932</v>
      </c>
      <c r="E8" s="6">
        <v>6.9000000000000006E-2</v>
      </c>
      <c r="L8" s="7"/>
      <c r="M8" s="7"/>
    </row>
    <row r="9" spans="3:13" x14ac:dyDescent="0.25">
      <c r="C9" t="s">
        <v>12</v>
      </c>
      <c r="D9" s="9">
        <v>18.203151226043701</v>
      </c>
      <c r="E9" s="6">
        <v>0.25800000000000001</v>
      </c>
      <c r="L9" s="7"/>
      <c r="M9" s="7"/>
    </row>
    <row r="10" spans="3:13" x14ac:dyDescent="0.25">
      <c r="C10" t="s">
        <v>70</v>
      </c>
      <c r="D10" s="9">
        <v>8.752826601266861</v>
      </c>
      <c r="E10" s="6">
        <v>0.11700000000000001</v>
      </c>
      <c r="L10" s="7"/>
      <c r="M10" s="7"/>
    </row>
    <row r="11" spans="3:13" x14ac:dyDescent="0.25">
      <c r="C11" t="s">
        <v>71</v>
      </c>
      <c r="D11" s="9">
        <v>1.557413674890995</v>
      </c>
      <c r="E11" s="6">
        <v>0.183</v>
      </c>
      <c r="L11" s="7"/>
      <c r="M11" s="7"/>
    </row>
    <row r="12" spans="3:13" x14ac:dyDescent="0.25">
      <c r="C12" t="s">
        <v>72</v>
      </c>
      <c r="D12" s="9">
        <v>80.882352590560913</v>
      </c>
      <c r="E12" s="6">
        <v>0.11700000000000001</v>
      </c>
      <c r="L12" s="7"/>
      <c r="M12" s="7"/>
    </row>
    <row r="13" spans="3:13" x14ac:dyDescent="0.25">
      <c r="C13" t="s">
        <v>26</v>
      </c>
      <c r="D13" s="9">
        <v>-3.5445757210254669</v>
      </c>
      <c r="E13" s="6">
        <v>0.161</v>
      </c>
      <c r="L13" s="7"/>
      <c r="M13" s="7"/>
    </row>
    <row r="14" spans="3:13" x14ac:dyDescent="0.25">
      <c r="C14" t="s">
        <v>13</v>
      </c>
      <c r="D14" s="9">
        <v>28.95101010799408</v>
      </c>
      <c r="E14" s="6">
        <v>0.19600000000000001</v>
      </c>
      <c r="L14" s="7"/>
      <c r="M14" s="7"/>
    </row>
    <row r="15" spans="3:13" x14ac:dyDescent="0.25">
      <c r="C15" t="s">
        <v>16</v>
      </c>
      <c r="D15" s="9">
        <v>43.567875027656555</v>
      </c>
      <c r="E15" s="6">
        <v>0.16600000000000001</v>
      </c>
      <c r="L15" s="7"/>
      <c r="M15" s="7"/>
    </row>
    <row r="16" spans="3:13" x14ac:dyDescent="0.25">
      <c r="C16" t="s">
        <v>22</v>
      </c>
      <c r="D16" s="9">
        <v>21.61315530538559</v>
      </c>
      <c r="E16" s="6">
        <v>0.14499999999999999</v>
      </c>
      <c r="L16" s="7"/>
      <c r="M16" s="7"/>
    </row>
    <row r="17" spans="3:13" x14ac:dyDescent="0.25">
      <c r="C17" t="s">
        <v>24</v>
      </c>
      <c r="D17" s="9">
        <v>-18.250377476215363</v>
      </c>
      <c r="E17" s="6">
        <v>8.1000000000000003E-2</v>
      </c>
      <c r="L17" s="7"/>
      <c r="M17" s="7"/>
    </row>
    <row r="18" spans="3:13" x14ac:dyDescent="0.25">
      <c r="C18" t="s">
        <v>7</v>
      </c>
      <c r="D18" s="9">
        <v>-2.859087847173214</v>
      </c>
      <c r="E18" s="6">
        <v>0.224</v>
      </c>
      <c r="L18" s="7"/>
      <c r="M18" s="7"/>
    </row>
    <row r="19" spans="3:13" x14ac:dyDescent="0.25">
      <c r="C19" t="s">
        <v>8</v>
      </c>
      <c r="D19" s="9">
        <v>18.718209862709045</v>
      </c>
      <c r="E19" s="6">
        <v>0.38200000000000001</v>
      </c>
      <c r="L19" s="7"/>
      <c r="M19" s="7"/>
    </row>
    <row r="20" spans="3:13" x14ac:dyDescent="0.25">
      <c r="C20" t="s">
        <v>9</v>
      </c>
      <c r="D20" s="9">
        <v>-4.2433947324752808</v>
      </c>
      <c r="E20" s="6">
        <v>0.25800000000000001</v>
      </c>
      <c r="L20" s="7"/>
      <c r="M20" s="7"/>
    </row>
    <row r="21" spans="3:13" x14ac:dyDescent="0.25">
      <c r="C21" t="s">
        <v>10</v>
      </c>
      <c r="D21" s="9">
        <v>-34.602648019790649</v>
      </c>
      <c r="E21" s="6">
        <v>0.33</v>
      </c>
      <c r="L21" s="7"/>
      <c r="M21" s="7"/>
    </row>
    <row r="22" spans="3:13" x14ac:dyDescent="0.25">
      <c r="C22" t="s">
        <v>17</v>
      </c>
      <c r="D22" s="9">
        <v>-39.895012974739075</v>
      </c>
      <c r="E22" s="6">
        <v>0.14099999999999999</v>
      </c>
      <c r="L22" s="7"/>
      <c r="M22" s="7"/>
    </row>
    <row r="23" spans="3:13" x14ac:dyDescent="0.25">
      <c r="C23" t="s">
        <v>19</v>
      </c>
      <c r="D23" s="9">
        <v>-4.9565847963094711</v>
      </c>
      <c r="E23" s="6">
        <v>0.17100000000000001</v>
      </c>
      <c r="L23" s="7"/>
      <c r="M23" s="7"/>
    </row>
    <row r="24" spans="3:13" x14ac:dyDescent="0.25">
      <c r="C24" t="s">
        <v>20</v>
      </c>
      <c r="D24" s="9">
        <v>-18.043728172779083</v>
      </c>
      <c r="E24" s="6">
        <v>0.12</v>
      </c>
      <c r="L24" s="7"/>
      <c r="M24" s="7"/>
    </row>
    <row r="25" spans="3:13" x14ac:dyDescent="0.25">
      <c r="C25" t="s">
        <v>21</v>
      </c>
      <c r="D25" s="9">
        <v>-29.818731546401978</v>
      </c>
      <c r="E25" s="6">
        <v>5.5E-2</v>
      </c>
      <c r="L25" s="7"/>
      <c r="M25" s="7"/>
    </row>
    <row r="26" spans="3:13" x14ac:dyDescent="0.25">
      <c r="C26" s="4" t="s">
        <v>2</v>
      </c>
      <c r="D26" s="9">
        <v>-0.45080055961448778</v>
      </c>
      <c r="E26" s="5">
        <v>0.16250000000000001</v>
      </c>
      <c r="L26" s="7"/>
      <c r="M26" s="7"/>
    </row>
    <row r="27" spans="3:13" x14ac:dyDescent="0.25">
      <c r="C27" s="4" t="s">
        <v>3</v>
      </c>
      <c r="D27" s="9">
        <v>6.8072912904235592</v>
      </c>
      <c r="E27" s="5">
        <v>0.15083333333333335</v>
      </c>
      <c r="L27" s="7"/>
      <c r="M27" s="7"/>
    </row>
    <row r="28" spans="3:13" x14ac:dyDescent="0.25">
      <c r="C28" s="3" t="s">
        <v>4</v>
      </c>
      <c r="D28" s="9">
        <v>22.123595505617978</v>
      </c>
      <c r="E28" s="6">
        <v>0.14699999999999999</v>
      </c>
      <c r="L28" s="7"/>
      <c r="M28" s="7"/>
    </row>
    <row r="29" spans="3:13" x14ac:dyDescent="0.25">
      <c r="C29" s="3" t="s">
        <v>0</v>
      </c>
      <c r="D29" s="9">
        <v>-17.18793055938275</v>
      </c>
      <c r="E29" s="6">
        <v>0.251</v>
      </c>
      <c r="L29" s="7"/>
      <c r="M29" s="7"/>
    </row>
    <row r="30" spans="3:13" x14ac:dyDescent="0.25">
      <c r="C30" s="3" t="s">
        <v>1</v>
      </c>
      <c r="D30" s="9">
        <v>-27.4393079713515</v>
      </c>
      <c r="E30" s="6">
        <v>8.7499999999999994E-2</v>
      </c>
      <c r="L30" s="7"/>
      <c r="M30" s="7"/>
    </row>
    <row r="31" spans="3:13" x14ac:dyDescent="0.25">
      <c r="C31" s="3" t="s">
        <v>64</v>
      </c>
      <c r="D31" s="9">
        <v>4.0655935917781303</v>
      </c>
      <c r="E31" s="6">
        <v>0.15860000000000002</v>
      </c>
      <c r="L31" s="6"/>
      <c r="M31" s="6"/>
    </row>
    <row r="32" spans="3:13" x14ac:dyDescent="0.25">
      <c r="C32" s="3" t="s">
        <v>65</v>
      </c>
      <c r="D32" s="9">
        <v>-17.18793055938275</v>
      </c>
      <c r="E32" s="6">
        <v>0.251</v>
      </c>
      <c r="L32" s="6"/>
      <c r="M32" s="6"/>
    </row>
    <row r="33" spans="3:13" x14ac:dyDescent="0.25">
      <c r="C33" s="3" t="s">
        <v>66</v>
      </c>
      <c r="D33" s="9">
        <v>5.4200476167338802</v>
      </c>
      <c r="E33" s="6">
        <v>0.15240000000000001</v>
      </c>
      <c r="L33" s="6"/>
      <c r="M33" s="6"/>
    </row>
    <row r="34" spans="3:13" x14ac:dyDescent="0.25">
      <c r="C34" s="22" t="s">
        <v>67</v>
      </c>
      <c r="D34" s="23">
        <v>-27.4393079713515</v>
      </c>
      <c r="E34" s="24">
        <v>8.7499999999999994E-2</v>
      </c>
      <c r="L34" s="6"/>
      <c r="M34" s="6"/>
    </row>
    <row r="35" spans="3:13" x14ac:dyDescent="0.25">
      <c r="C35" s="8"/>
    </row>
    <row r="36" spans="3:13" x14ac:dyDescent="0.25">
      <c r="C36" t="s">
        <v>56</v>
      </c>
    </row>
  </sheetData>
  <mergeCells count="1">
    <mergeCell ref="L2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26"/>
  <sheetViews>
    <sheetView workbookViewId="0">
      <selection activeCell="F30" sqref="F30"/>
    </sheetView>
  </sheetViews>
  <sheetFormatPr defaultRowHeight="15" x14ac:dyDescent="0.25"/>
  <cols>
    <col min="2" max="2" width="23" bestFit="1" customWidth="1"/>
    <col min="3" max="3" width="20.7109375" customWidth="1"/>
    <col min="4" max="4" width="28.42578125" bestFit="1" customWidth="1"/>
    <col min="5" max="5" width="18.140625" customWidth="1"/>
  </cols>
  <sheetData>
    <row r="1" spans="2:8" x14ac:dyDescent="0.25">
      <c r="H1" t="s">
        <v>90</v>
      </c>
    </row>
    <row r="4" spans="2:8" x14ac:dyDescent="0.25">
      <c r="B4" t="s">
        <v>50</v>
      </c>
      <c r="C4" t="s">
        <v>49</v>
      </c>
      <c r="D4" s="35" t="s">
        <v>88</v>
      </c>
      <c r="E4" t="s">
        <v>89</v>
      </c>
    </row>
    <row r="5" spans="2:8" x14ac:dyDescent="0.25">
      <c r="B5" t="s">
        <v>2</v>
      </c>
      <c r="C5" t="s">
        <v>25</v>
      </c>
      <c r="D5" s="35">
        <v>11.700000000000001</v>
      </c>
      <c r="E5" t="s">
        <v>66</v>
      </c>
    </row>
    <row r="6" spans="2:8" x14ac:dyDescent="0.25">
      <c r="B6" t="s">
        <v>3</v>
      </c>
      <c r="C6" t="s">
        <v>71</v>
      </c>
      <c r="D6" s="35">
        <v>10.299999999999999</v>
      </c>
      <c r="E6" t="s">
        <v>66</v>
      </c>
    </row>
    <row r="7" spans="2:8" x14ac:dyDescent="0.25">
      <c r="B7" t="s">
        <v>3</v>
      </c>
      <c r="C7" t="s">
        <v>70</v>
      </c>
      <c r="D7" s="35">
        <v>8.1</v>
      </c>
      <c r="E7" t="s">
        <v>66</v>
      </c>
    </row>
    <row r="8" spans="2:8" x14ac:dyDescent="0.25">
      <c r="B8" t="s">
        <v>3</v>
      </c>
      <c r="C8" t="s">
        <v>11</v>
      </c>
      <c r="D8" s="35">
        <v>6.7</v>
      </c>
      <c r="E8" t="s">
        <v>64</v>
      </c>
    </row>
    <row r="9" spans="2:8" x14ac:dyDescent="0.25">
      <c r="B9" t="s">
        <v>0</v>
      </c>
      <c r="C9" t="s">
        <v>10</v>
      </c>
      <c r="D9" s="35">
        <v>6.7</v>
      </c>
      <c r="E9" t="s">
        <v>65</v>
      </c>
    </row>
    <row r="10" spans="2:8" x14ac:dyDescent="0.25">
      <c r="B10" t="s">
        <v>2</v>
      </c>
      <c r="C10" t="s">
        <v>14</v>
      </c>
      <c r="D10" s="35">
        <v>6.2</v>
      </c>
      <c r="E10" t="s">
        <v>64</v>
      </c>
    </row>
    <row r="11" spans="2:8" x14ac:dyDescent="0.25">
      <c r="B11" t="s">
        <v>4</v>
      </c>
      <c r="C11" t="s">
        <v>16</v>
      </c>
      <c r="D11" s="35">
        <v>5</v>
      </c>
      <c r="E11" t="s">
        <v>64</v>
      </c>
    </row>
    <row r="12" spans="2:8" x14ac:dyDescent="0.25">
      <c r="B12" t="s">
        <v>4</v>
      </c>
      <c r="C12" t="s">
        <v>13</v>
      </c>
      <c r="D12" s="35">
        <v>5</v>
      </c>
      <c r="E12" t="s">
        <v>64</v>
      </c>
    </row>
    <row r="13" spans="2:8" x14ac:dyDescent="0.25">
      <c r="B13" t="s">
        <v>2</v>
      </c>
      <c r="C13" t="s">
        <v>15</v>
      </c>
      <c r="D13" s="35">
        <v>4.3</v>
      </c>
      <c r="E13" t="s">
        <v>64</v>
      </c>
    </row>
    <row r="14" spans="2:8" x14ac:dyDescent="0.25">
      <c r="B14" t="s">
        <v>3</v>
      </c>
      <c r="C14" t="s">
        <v>26</v>
      </c>
      <c r="D14" s="35">
        <v>4.2</v>
      </c>
      <c r="E14" t="s">
        <v>64</v>
      </c>
    </row>
    <row r="15" spans="2:8" x14ac:dyDescent="0.25">
      <c r="B15" t="s">
        <v>4</v>
      </c>
      <c r="C15" t="s">
        <v>22</v>
      </c>
      <c r="D15" s="35">
        <v>3.5999999999999996</v>
      </c>
      <c r="E15" t="s">
        <v>64</v>
      </c>
    </row>
    <row r="16" spans="2:8" x14ac:dyDescent="0.25">
      <c r="B16" t="s">
        <v>3</v>
      </c>
      <c r="C16" t="s">
        <v>23</v>
      </c>
      <c r="D16" s="35">
        <v>3.3000000000000003</v>
      </c>
      <c r="E16" t="s">
        <v>66</v>
      </c>
    </row>
    <row r="17" spans="2:8" x14ac:dyDescent="0.25">
      <c r="B17" t="s">
        <v>3</v>
      </c>
      <c r="C17" t="s">
        <v>12</v>
      </c>
      <c r="D17" s="35">
        <v>2.2999999999999998</v>
      </c>
      <c r="E17" t="s">
        <v>64</v>
      </c>
    </row>
    <row r="18" spans="2:8" x14ac:dyDescent="0.25">
      <c r="B18" t="s">
        <v>0</v>
      </c>
      <c r="C18" t="s">
        <v>7</v>
      </c>
      <c r="D18" s="35">
        <v>2.2999999999999998</v>
      </c>
      <c r="E18" t="s">
        <v>65</v>
      </c>
    </row>
    <row r="19" spans="2:8" x14ac:dyDescent="0.25">
      <c r="B19" t="s">
        <v>0</v>
      </c>
      <c r="C19" t="s">
        <v>19</v>
      </c>
      <c r="D19" s="35">
        <v>2.1999999999999997</v>
      </c>
      <c r="E19" t="s">
        <v>65</v>
      </c>
    </row>
    <row r="20" spans="2:8" x14ac:dyDescent="0.25">
      <c r="B20" t="s">
        <v>0</v>
      </c>
      <c r="C20" t="s">
        <v>17</v>
      </c>
      <c r="D20" s="35">
        <v>1.5</v>
      </c>
      <c r="E20" t="s">
        <v>65</v>
      </c>
    </row>
    <row r="21" spans="2:8" x14ac:dyDescent="0.25">
      <c r="B21" t="s">
        <v>1</v>
      </c>
      <c r="C21" t="s">
        <v>20</v>
      </c>
      <c r="D21" s="35">
        <v>1.2</v>
      </c>
      <c r="E21" t="s">
        <v>67</v>
      </c>
    </row>
    <row r="22" spans="2:8" x14ac:dyDescent="0.25">
      <c r="B22" t="s">
        <v>0</v>
      </c>
      <c r="C22" t="s">
        <v>9</v>
      </c>
      <c r="D22" s="35">
        <v>0.8</v>
      </c>
      <c r="E22" t="s">
        <v>65</v>
      </c>
    </row>
    <row r="23" spans="2:8" x14ac:dyDescent="0.25">
      <c r="B23" t="s">
        <v>4</v>
      </c>
      <c r="C23" t="s">
        <v>24</v>
      </c>
      <c r="D23" s="35">
        <v>0.70000000000000007</v>
      </c>
      <c r="E23" t="s">
        <v>65</v>
      </c>
    </row>
    <row r="24" spans="2:8" x14ac:dyDescent="0.25">
      <c r="B24" t="s">
        <v>2</v>
      </c>
      <c r="C24" t="s">
        <v>18</v>
      </c>
      <c r="D24" s="35">
        <v>0.6</v>
      </c>
      <c r="E24" t="s">
        <v>65</v>
      </c>
    </row>
    <row r="25" spans="2:8" x14ac:dyDescent="0.25">
      <c r="B25" t="s">
        <v>1</v>
      </c>
      <c r="C25" t="s">
        <v>21</v>
      </c>
      <c r="D25" s="35">
        <v>0.4</v>
      </c>
      <c r="E25" t="s">
        <v>67</v>
      </c>
      <c r="H25" t="s">
        <v>56</v>
      </c>
    </row>
    <row r="26" spans="2:8" x14ac:dyDescent="0.25">
      <c r="B26" t="s">
        <v>0</v>
      </c>
      <c r="C26" t="s">
        <v>8</v>
      </c>
      <c r="D26" s="35">
        <v>0.2</v>
      </c>
      <c r="E26" t="s">
        <v>65</v>
      </c>
    </row>
  </sheetData>
  <sortState xmlns:xlrd2="http://schemas.microsoft.com/office/spreadsheetml/2017/richdata2" ref="B5:E26">
    <sortCondition descending="1" ref="D5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25"/>
  <sheetViews>
    <sheetView workbookViewId="0">
      <selection activeCell="I30" sqref="I30"/>
    </sheetView>
  </sheetViews>
  <sheetFormatPr defaultRowHeight="15" x14ac:dyDescent="0.25"/>
  <cols>
    <col min="2" max="2" width="23" bestFit="1" customWidth="1"/>
    <col min="3" max="3" width="35.5703125" bestFit="1" customWidth="1"/>
    <col min="4" max="4" width="28.7109375" bestFit="1" customWidth="1"/>
  </cols>
  <sheetData>
    <row r="1" spans="2:7" x14ac:dyDescent="0.25">
      <c r="G1" t="s">
        <v>91</v>
      </c>
    </row>
    <row r="3" spans="2:7" x14ac:dyDescent="0.25">
      <c r="B3" t="s">
        <v>50</v>
      </c>
      <c r="C3" t="s">
        <v>49</v>
      </c>
      <c r="D3" t="s">
        <v>87</v>
      </c>
    </row>
    <row r="4" spans="2:7" x14ac:dyDescent="0.25">
      <c r="B4" t="s">
        <v>3</v>
      </c>
      <c r="C4" t="s">
        <v>11</v>
      </c>
      <c r="D4">
        <v>67</v>
      </c>
    </row>
    <row r="5" spans="2:7" x14ac:dyDescent="0.25">
      <c r="B5" t="s">
        <v>0</v>
      </c>
      <c r="C5" t="s">
        <v>10</v>
      </c>
      <c r="D5">
        <v>56.599999999999994</v>
      </c>
    </row>
    <row r="6" spans="2:7" x14ac:dyDescent="0.25">
      <c r="B6" t="s">
        <v>3</v>
      </c>
      <c r="C6" t="s">
        <v>71</v>
      </c>
      <c r="D6">
        <v>56.2</v>
      </c>
    </row>
    <row r="7" spans="2:7" x14ac:dyDescent="0.25">
      <c r="B7" t="s">
        <v>4</v>
      </c>
      <c r="C7" t="s">
        <v>22</v>
      </c>
      <c r="D7">
        <v>55.400000000000006</v>
      </c>
    </row>
    <row r="8" spans="2:7" x14ac:dyDescent="0.25">
      <c r="B8" t="s">
        <v>3</v>
      </c>
      <c r="C8" t="s">
        <v>26</v>
      </c>
      <c r="D8">
        <v>54.6</v>
      </c>
    </row>
    <row r="9" spans="2:7" x14ac:dyDescent="0.25">
      <c r="B9" t="s">
        <v>2</v>
      </c>
      <c r="C9" t="s">
        <v>14</v>
      </c>
      <c r="D9">
        <v>54.400000000000006</v>
      </c>
    </row>
    <row r="10" spans="2:7" x14ac:dyDescent="0.25">
      <c r="B10" t="s">
        <v>4</v>
      </c>
      <c r="C10" t="s">
        <v>16</v>
      </c>
      <c r="D10">
        <v>53.6</v>
      </c>
    </row>
    <row r="11" spans="2:7" x14ac:dyDescent="0.25">
      <c r="B11" t="s">
        <v>2</v>
      </c>
      <c r="C11" t="s">
        <v>15</v>
      </c>
      <c r="D11">
        <v>52.400000000000006</v>
      </c>
    </row>
    <row r="12" spans="2:7" x14ac:dyDescent="0.25">
      <c r="B12" t="s">
        <v>0</v>
      </c>
      <c r="C12" t="s">
        <v>7</v>
      </c>
      <c r="D12">
        <v>51.6</v>
      </c>
    </row>
    <row r="13" spans="2:7" x14ac:dyDescent="0.25">
      <c r="B13" t="s">
        <v>4</v>
      </c>
      <c r="C13" t="s">
        <v>24</v>
      </c>
      <c r="D13">
        <v>51.2</v>
      </c>
    </row>
    <row r="14" spans="2:7" x14ac:dyDescent="0.25">
      <c r="B14" t="s">
        <v>2</v>
      </c>
      <c r="C14" t="s">
        <v>18</v>
      </c>
      <c r="D14">
        <v>50.5</v>
      </c>
    </row>
    <row r="15" spans="2:7" x14ac:dyDescent="0.25">
      <c r="B15" t="s">
        <v>0</v>
      </c>
      <c r="C15" t="s">
        <v>19</v>
      </c>
      <c r="D15">
        <v>49.1</v>
      </c>
    </row>
    <row r="16" spans="2:7" x14ac:dyDescent="0.25">
      <c r="B16" t="s">
        <v>3</v>
      </c>
      <c r="C16" t="s">
        <v>12</v>
      </c>
      <c r="D16">
        <v>48.699999999999996</v>
      </c>
    </row>
    <row r="17" spans="2:7" x14ac:dyDescent="0.25">
      <c r="B17" t="s">
        <v>2</v>
      </c>
      <c r="C17" t="s">
        <v>25</v>
      </c>
      <c r="D17">
        <v>47.699999999999996</v>
      </c>
    </row>
    <row r="18" spans="2:7" x14ac:dyDescent="0.25">
      <c r="B18" t="s">
        <v>0</v>
      </c>
      <c r="C18" t="s">
        <v>8</v>
      </c>
      <c r="D18">
        <v>45.5</v>
      </c>
    </row>
    <row r="19" spans="2:7" x14ac:dyDescent="0.25">
      <c r="B19" t="s">
        <v>1</v>
      </c>
      <c r="C19" t="s">
        <v>20</v>
      </c>
      <c r="D19">
        <v>42</v>
      </c>
    </row>
    <row r="20" spans="2:7" x14ac:dyDescent="0.25">
      <c r="B20" t="s">
        <v>4</v>
      </c>
      <c r="C20" t="s">
        <v>13</v>
      </c>
      <c r="D20">
        <v>41.099999999999994</v>
      </c>
    </row>
    <row r="21" spans="2:7" x14ac:dyDescent="0.25">
      <c r="B21" t="s">
        <v>0</v>
      </c>
      <c r="C21" t="s">
        <v>17</v>
      </c>
      <c r="D21">
        <v>40.6</v>
      </c>
    </row>
    <row r="22" spans="2:7" x14ac:dyDescent="0.25">
      <c r="B22" t="s">
        <v>3</v>
      </c>
      <c r="C22" t="s">
        <v>23</v>
      </c>
      <c r="D22">
        <v>29.4</v>
      </c>
    </row>
    <row r="23" spans="2:7" x14ac:dyDescent="0.25">
      <c r="B23" t="s">
        <v>1</v>
      </c>
      <c r="C23" t="s">
        <v>21</v>
      </c>
      <c r="D23">
        <v>27</v>
      </c>
    </row>
    <row r="24" spans="2:7" x14ac:dyDescent="0.25">
      <c r="B24" t="s">
        <v>3</v>
      </c>
      <c r="C24" t="s">
        <v>70</v>
      </c>
      <c r="D24">
        <v>25.5</v>
      </c>
    </row>
    <row r="25" spans="2:7" x14ac:dyDescent="0.25">
      <c r="B25" t="s">
        <v>0</v>
      </c>
      <c r="C25" t="s">
        <v>9</v>
      </c>
      <c r="D25">
        <v>20.8</v>
      </c>
      <c r="G25" t="s">
        <v>56</v>
      </c>
    </row>
  </sheetData>
  <sortState xmlns:xlrd2="http://schemas.microsoft.com/office/spreadsheetml/2017/richdata2" ref="B4:D25">
    <sortCondition descending="1" ref="D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5"/>
  <sheetViews>
    <sheetView workbookViewId="0">
      <selection activeCell="Q9" sqref="Q9"/>
    </sheetView>
  </sheetViews>
  <sheetFormatPr defaultRowHeight="15" x14ac:dyDescent="0.25"/>
  <sheetData>
    <row r="2" spans="1:4" x14ac:dyDescent="0.25">
      <c r="D2" t="s">
        <v>92</v>
      </c>
    </row>
    <row r="4" spans="1:4" x14ac:dyDescent="0.25">
      <c r="A4" t="s">
        <v>0</v>
      </c>
      <c r="B4" t="s">
        <v>1</v>
      </c>
    </row>
    <row r="5" spans="1:4" ht="18.75" x14ac:dyDescent="0.25">
      <c r="A5">
        <v>100</v>
      </c>
      <c r="B5">
        <v>100</v>
      </c>
      <c r="D5" s="1"/>
    </row>
    <row r="6" spans="1:4" x14ac:dyDescent="0.25">
      <c r="A6">
        <v>96.752750000000006</v>
      </c>
      <c r="B6">
        <v>97.917969999999997</v>
      </c>
    </row>
    <row r="7" spans="1:4" x14ac:dyDescent="0.25">
      <c r="A7">
        <v>93.047489999999996</v>
      </c>
      <c r="B7">
        <v>94.304209999999998</v>
      </c>
    </row>
    <row r="8" spans="1:4" x14ac:dyDescent="0.25">
      <c r="A8">
        <v>91.680660000000003</v>
      </c>
      <c r="B8">
        <v>92.381770000000003</v>
      </c>
    </row>
    <row r="9" spans="1:4" x14ac:dyDescent="0.25">
      <c r="A9">
        <v>89.551280000000006</v>
      </c>
      <c r="B9">
        <v>89.965879999999999</v>
      </c>
    </row>
    <row r="10" spans="1:4" x14ac:dyDescent="0.25">
      <c r="A10">
        <v>86.63879</v>
      </c>
      <c r="B10">
        <v>87.164760000000001</v>
      </c>
    </row>
    <row r="11" spans="1:4" x14ac:dyDescent="0.25">
      <c r="A11">
        <v>82.980649999999997</v>
      </c>
      <c r="B11">
        <v>84.470050000000001</v>
      </c>
    </row>
    <row r="12" spans="1:4" x14ac:dyDescent="0.25">
      <c r="A12">
        <v>80.245810000000006</v>
      </c>
      <c r="B12">
        <v>81.588220000000007</v>
      </c>
    </row>
    <row r="13" spans="1:4" x14ac:dyDescent="0.25">
      <c r="A13">
        <v>75.428719999999998</v>
      </c>
      <c r="B13">
        <v>78.137730000000005</v>
      </c>
    </row>
    <row r="14" spans="1:4" x14ac:dyDescent="0.25">
      <c r="A14">
        <v>69.57835</v>
      </c>
      <c r="B14">
        <v>87.210620000000006</v>
      </c>
    </row>
    <row r="15" spans="1:4" x14ac:dyDescent="0.25">
      <c r="A15">
        <v>65.996350000000007</v>
      </c>
      <c r="B15">
        <v>86.240229999999997</v>
      </c>
    </row>
    <row r="16" spans="1:4" x14ac:dyDescent="0.25">
      <c r="A16">
        <v>67.300319999999999</v>
      </c>
      <c r="B16">
        <v>82.971339999999998</v>
      </c>
    </row>
    <row r="17" spans="1:5" x14ac:dyDescent="0.25">
      <c r="A17">
        <v>65.972179999999994</v>
      </c>
      <c r="B17">
        <v>80.417879999999997</v>
      </c>
    </row>
    <row r="25" spans="1:5" x14ac:dyDescent="0.25">
      <c r="E25" t="s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zoomScale="120" zoomScaleNormal="120" workbookViewId="0">
      <selection activeCell="A2" sqref="A2:A3"/>
    </sheetView>
  </sheetViews>
  <sheetFormatPr defaultColWidth="9.140625" defaultRowHeight="15" x14ac:dyDescent="0.25"/>
  <cols>
    <col min="1" max="1" width="25.28515625" customWidth="1"/>
    <col min="2" max="11" width="7.42578125" customWidth="1"/>
  </cols>
  <sheetData>
    <row r="1" spans="1:11" x14ac:dyDescent="0.25">
      <c r="A1" t="s">
        <v>93</v>
      </c>
      <c r="B1" s="13"/>
      <c r="C1" s="13"/>
    </row>
    <row r="2" spans="1:11" x14ac:dyDescent="0.25">
      <c r="A2" s="37" t="s">
        <v>76</v>
      </c>
      <c r="B2" s="36" t="s">
        <v>2</v>
      </c>
      <c r="C2" s="36"/>
      <c r="D2" s="36" t="s">
        <v>3</v>
      </c>
      <c r="E2" s="36"/>
      <c r="F2" s="36" t="s">
        <v>4</v>
      </c>
      <c r="G2" s="36"/>
      <c r="H2" s="36" t="s">
        <v>0</v>
      </c>
      <c r="I2" s="36"/>
      <c r="J2" s="36" t="s">
        <v>1</v>
      </c>
      <c r="K2" s="36"/>
    </row>
    <row r="3" spans="1:11" x14ac:dyDescent="0.25">
      <c r="A3" s="38"/>
      <c r="B3" s="15">
        <v>2011</v>
      </c>
      <c r="C3" s="15">
        <v>2022</v>
      </c>
      <c r="D3" s="15">
        <v>2011</v>
      </c>
      <c r="E3" s="15">
        <v>2022</v>
      </c>
      <c r="F3" s="15">
        <v>2011</v>
      </c>
      <c r="G3" s="15">
        <v>2022</v>
      </c>
      <c r="H3" s="15">
        <v>2011</v>
      </c>
      <c r="I3" s="15">
        <v>2022</v>
      </c>
      <c r="J3" s="15">
        <v>2011</v>
      </c>
      <c r="K3" s="15">
        <v>2022</v>
      </c>
    </row>
    <row r="4" spans="1:11" x14ac:dyDescent="0.25">
      <c r="A4" s="10" t="s">
        <v>57</v>
      </c>
      <c r="B4" s="14">
        <v>6.1488930000000002</v>
      </c>
      <c r="C4" s="14">
        <v>5.6608830000000001</v>
      </c>
      <c r="D4" s="14">
        <v>6.8436669999999999</v>
      </c>
      <c r="E4" s="14">
        <v>6.6754160000000002</v>
      </c>
      <c r="F4" s="14">
        <v>8.1977679999999999</v>
      </c>
      <c r="G4" s="14">
        <v>7.4312480000000001</v>
      </c>
      <c r="H4" s="14">
        <v>7.6351979999999999</v>
      </c>
      <c r="I4" s="14">
        <v>6.8963919999999996</v>
      </c>
      <c r="J4" s="14">
        <v>10.40249</v>
      </c>
      <c r="K4" s="14">
        <v>11.911569999999999</v>
      </c>
    </row>
    <row r="5" spans="1:11" x14ac:dyDescent="0.25">
      <c r="A5" s="12" t="s">
        <v>58</v>
      </c>
      <c r="B5" s="14">
        <v>4.9751580000000004</v>
      </c>
      <c r="C5" s="14">
        <v>4.3204359999999999</v>
      </c>
      <c r="D5" s="14">
        <v>5.0237530000000001</v>
      </c>
      <c r="E5" s="14">
        <v>4.4777380000000004</v>
      </c>
      <c r="F5" s="14">
        <v>5.5708120000000001</v>
      </c>
      <c r="G5" s="14">
        <v>4.8646520000000004</v>
      </c>
      <c r="H5" s="14">
        <v>4.6587750000000003</v>
      </c>
      <c r="I5" s="14">
        <v>3.7618649999999998</v>
      </c>
      <c r="J5" s="14">
        <v>7.0884270000000003</v>
      </c>
      <c r="K5" s="14">
        <v>6.4618760000000002</v>
      </c>
    </row>
    <row r="6" spans="1:11" x14ac:dyDescent="0.25">
      <c r="A6" s="11" t="s">
        <v>62</v>
      </c>
      <c r="B6" s="14">
        <v>8.4477879999999992</v>
      </c>
      <c r="C6" s="14">
        <v>6.6941800000000002</v>
      </c>
      <c r="D6" s="14">
        <v>8.5934059999999999</v>
      </c>
      <c r="E6" s="14">
        <v>7.1497669999999998</v>
      </c>
      <c r="F6" s="14">
        <v>6.4844059999999999</v>
      </c>
      <c r="G6" s="14">
        <v>5.6142029999999998</v>
      </c>
      <c r="H6" s="14">
        <v>5.9681160000000002</v>
      </c>
      <c r="I6" s="14">
        <v>4.056209</v>
      </c>
      <c r="J6" s="14">
        <v>7.1400249999999996</v>
      </c>
      <c r="K6" s="14">
        <v>5.4058710000000003</v>
      </c>
    </row>
    <row r="7" spans="1:11" x14ac:dyDescent="0.25">
      <c r="A7" s="2" t="s">
        <v>59</v>
      </c>
      <c r="B7" s="14">
        <v>11.62749</v>
      </c>
      <c r="C7" s="14">
        <v>9.1902519999999992</v>
      </c>
      <c r="D7" s="14">
        <v>11.031280000000001</v>
      </c>
      <c r="E7" s="14">
        <v>9.3980920000000001</v>
      </c>
      <c r="F7" s="14">
        <v>11.407500000000001</v>
      </c>
      <c r="G7" s="14">
        <v>9.4783419999999996</v>
      </c>
      <c r="H7" s="14">
        <v>8.4487539999999992</v>
      </c>
      <c r="I7" s="14">
        <v>5.3243850000000004</v>
      </c>
      <c r="J7" s="14">
        <v>11.92548</v>
      </c>
      <c r="K7" s="14">
        <v>7.2301359999999999</v>
      </c>
    </row>
    <row r="8" spans="1:11" x14ac:dyDescent="0.25">
      <c r="A8" s="16" t="s">
        <v>60</v>
      </c>
      <c r="B8" s="17">
        <v>5.9116989999999996</v>
      </c>
      <c r="C8" s="17">
        <v>5.3720330000000001</v>
      </c>
      <c r="D8" s="17">
        <v>6.1499139999999999</v>
      </c>
      <c r="E8" s="17">
        <v>5.8143269999999996</v>
      </c>
      <c r="F8" s="17">
        <v>7.1743309999999996</v>
      </c>
      <c r="G8" s="17">
        <v>6.4649070000000002</v>
      </c>
      <c r="H8" s="17">
        <v>6.6974400000000003</v>
      </c>
      <c r="I8" s="17">
        <v>5.9293719999999999</v>
      </c>
      <c r="J8" s="17">
        <v>9.3198519999999991</v>
      </c>
      <c r="K8" s="17">
        <v>10.20787</v>
      </c>
    </row>
    <row r="9" spans="1:11" x14ac:dyDescent="0.25">
      <c r="A9" t="s">
        <v>56</v>
      </c>
    </row>
  </sheetData>
  <sortState xmlns:xlrd2="http://schemas.microsoft.com/office/spreadsheetml/2017/richdata2" ref="A4:D28">
    <sortCondition ref="A5:A28" customList="&lt;5mila,tra 5mila e 60mila,tra 60mila e 250mila,&gt;250mila"/>
  </sortState>
  <mergeCells count="6">
    <mergeCell ref="F2:G2"/>
    <mergeCell ref="H2:I2"/>
    <mergeCell ref="J2:K2"/>
    <mergeCell ref="B2:C2"/>
    <mergeCell ref="A2:A3"/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6"/>
  <sheetViews>
    <sheetView workbookViewId="0">
      <selection activeCell="Q11" sqref="Q11"/>
    </sheetView>
  </sheetViews>
  <sheetFormatPr defaultColWidth="9.140625" defaultRowHeight="15" x14ac:dyDescent="0.25"/>
  <cols>
    <col min="2" max="2" width="10.42578125" bestFit="1" customWidth="1"/>
    <col min="3" max="3" width="20.28515625" customWidth="1"/>
    <col min="4" max="4" width="10.7109375" bestFit="1" customWidth="1"/>
    <col min="5" max="5" width="13.42578125" bestFit="1" customWidth="1"/>
    <col min="6" max="6" width="15.42578125" bestFit="1" customWidth="1"/>
    <col min="7" max="7" width="12.28515625" bestFit="1" customWidth="1"/>
  </cols>
  <sheetData>
    <row r="2" spans="2:7" x14ac:dyDescent="0.25">
      <c r="B2" t="s">
        <v>94</v>
      </c>
    </row>
    <row r="4" spans="2:7" x14ac:dyDescent="0.25">
      <c r="B4" s="15" t="s">
        <v>77</v>
      </c>
      <c r="C4" s="15" t="s">
        <v>78</v>
      </c>
      <c r="D4" s="18" t="s">
        <v>57</v>
      </c>
      <c r="E4" s="18" t="s">
        <v>58</v>
      </c>
      <c r="F4" s="31" t="s">
        <v>62</v>
      </c>
      <c r="G4" s="19" t="s">
        <v>59</v>
      </c>
    </row>
    <row r="5" spans="2:7" x14ac:dyDescent="0.25">
      <c r="B5" s="39" t="s">
        <v>5</v>
      </c>
      <c r="C5" s="20" t="s">
        <v>14</v>
      </c>
      <c r="D5" s="28">
        <v>-15.546570000000001</v>
      </c>
      <c r="E5" s="28">
        <v>-15.66058</v>
      </c>
      <c r="F5" s="28">
        <v>-24.720669999999998</v>
      </c>
      <c r="G5" s="28">
        <v>-18.755109999999998</v>
      </c>
    </row>
    <row r="6" spans="2:7" x14ac:dyDescent="0.25">
      <c r="B6" s="40"/>
      <c r="C6" t="s">
        <v>15</v>
      </c>
      <c r="D6" s="29">
        <v>-12.3376</v>
      </c>
      <c r="E6" s="29">
        <v>-14.88021</v>
      </c>
      <c r="F6" s="29">
        <v>-18.236269999999998</v>
      </c>
      <c r="G6" s="29">
        <v>-9.6673400000000012</v>
      </c>
    </row>
    <row r="7" spans="2:7" x14ac:dyDescent="0.25">
      <c r="B7" s="40"/>
      <c r="C7" t="s">
        <v>18</v>
      </c>
      <c r="D7" s="29">
        <v>-12.53823</v>
      </c>
      <c r="E7" s="29">
        <v>-13.252969999999999</v>
      </c>
      <c r="F7" s="29">
        <v>-26.25291</v>
      </c>
      <c r="G7" s="29">
        <v>-27.553789999999999</v>
      </c>
    </row>
    <row r="8" spans="2:7" x14ac:dyDescent="0.25">
      <c r="B8" s="41"/>
      <c r="C8" s="21" t="s">
        <v>25</v>
      </c>
      <c r="D8" s="30">
        <v>-20.196490000000001</v>
      </c>
      <c r="E8" s="30">
        <v>-22.195119999999999</v>
      </c>
      <c r="F8" s="30" t="s">
        <v>27</v>
      </c>
      <c r="G8" s="30" t="s">
        <v>27</v>
      </c>
    </row>
    <row r="9" spans="2:7" x14ac:dyDescent="0.25">
      <c r="B9" s="39" t="s">
        <v>6</v>
      </c>
      <c r="C9" s="20" t="s">
        <v>11</v>
      </c>
      <c r="D9" s="28">
        <v>-22.3154</v>
      </c>
      <c r="E9" s="28">
        <v>-26.57489</v>
      </c>
      <c r="F9" s="28">
        <v>-21.45317</v>
      </c>
      <c r="G9" s="28">
        <v>-19.585789999999999</v>
      </c>
    </row>
    <row r="10" spans="2:7" x14ac:dyDescent="0.25">
      <c r="B10" s="40"/>
      <c r="C10" t="s">
        <v>12</v>
      </c>
      <c r="D10" s="29">
        <v>-19.654050000000002</v>
      </c>
      <c r="E10" s="29">
        <v>-17.114190000000001</v>
      </c>
      <c r="F10" s="29">
        <v>-13.041969999999999</v>
      </c>
      <c r="G10" s="29" t="s">
        <v>27</v>
      </c>
    </row>
    <row r="11" spans="2:7" x14ac:dyDescent="0.25">
      <c r="B11" s="40"/>
      <c r="C11" t="s">
        <v>23</v>
      </c>
      <c r="D11" s="29">
        <v>-1.2150400000000001</v>
      </c>
      <c r="E11" s="29">
        <v>7.3773599999999995</v>
      </c>
      <c r="F11" s="29">
        <v>-7.6197600000000003</v>
      </c>
      <c r="G11" s="29" t="s">
        <v>27</v>
      </c>
    </row>
    <row r="12" spans="2:7" x14ac:dyDescent="0.25">
      <c r="B12" s="41"/>
      <c r="C12" s="21" t="s">
        <v>26</v>
      </c>
      <c r="D12" s="30">
        <v>-10.157670000000001</v>
      </c>
      <c r="E12" s="30">
        <v>-10.805810000000001</v>
      </c>
      <c r="F12" s="30">
        <v>-9.2073999999999998</v>
      </c>
      <c r="G12" s="30">
        <v>-18.652290000000001</v>
      </c>
    </row>
    <row r="13" spans="2:7" x14ac:dyDescent="0.25">
      <c r="B13" s="39" t="s">
        <v>4</v>
      </c>
      <c r="C13" s="20" t="s">
        <v>13</v>
      </c>
      <c r="D13" s="28">
        <v>-21.984100000000002</v>
      </c>
      <c r="E13" s="28">
        <v>-20.51493</v>
      </c>
      <c r="F13" s="28">
        <v>-8.5833999999999993</v>
      </c>
      <c r="G13" s="28">
        <v>-6.5271600000000003</v>
      </c>
    </row>
    <row r="14" spans="2:7" x14ac:dyDescent="0.25">
      <c r="B14" s="40"/>
      <c r="C14" t="s">
        <v>16</v>
      </c>
      <c r="D14" s="29">
        <v>-20.22222</v>
      </c>
      <c r="E14" s="29">
        <v>-18.97458</v>
      </c>
      <c r="F14" s="29">
        <v>-17.441590000000001</v>
      </c>
      <c r="G14" s="29" t="s">
        <v>27</v>
      </c>
    </row>
    <row r="15" spans="2:7" x14ac:dyDescent="0.25">
      <c r="B15" s="40"/>
      <c r="C15" t="s">
        <v>22</v>
      </c>
      <c r="D15" s="29">
        <v>-20.879900000000003</v>
      </c>
      <c r="E15" s="29">
        <v>-17.65757</v>
      </c>
      <c r="F15" s="29">
        <v>-17.033740000000002</v>
      </c>
      <c r="G15" s="29">
        <v>-21.14564</v>
      </c>
    </row>
    <row r="16" spans="2:7" x14ac:dyDescent="0.25">
      <c r="B16" s="41"/>
      <c r="C16" s="21" t="s">
        <v>24</v>
      </c>
      <c r="D16" s="30">
        <v>-21.171419999999998</v>
      </c>
      <c r="E16" s="30">
        <v>-17.413020000000003</v>
      </c>
      <c r="F16" s="30">
        <v>-24.40964</v>
      </c>
      <c r="G16" s="30" t="s">
        <v>27</v>
      </c>
    </row>
    <row r="17" spans="2:7" x14ac:dyDescent="0.25">
      <c r="B17" s="39" t="s">
        <v>0</v>
      </c>
      <c r="C17" s="20" t="s">
        <v>7</v>
      </c>
      <c r="D17" s="28">
        <v>-21.608900000000002</v>
      </c>
      <c r="E17" s="28">
        <v>-17.499680000000001</v>
      </c>
      <c r="F17" s="28">
        <v>-7.7101000000000006</v>
      </c>
      <c r="G17" s="28" t="s">
        <v>27</v>
      </c>
    </row>
    <row r="18" spans="2:7" x14ac:dyDescent="0.25">
      <c r="B18" s="40"/>
      <c r="C18" t="s">
        <v>8</v>
      </c>
      <c r="D18" s="29">
        <v>-33.638709999999996</v>
      </c>
      <c r="E18" s="29">
        <v>-31.342500000000001</v>
      </c>
      <c r="F18" s="29">
        <v>-31.95964</v>
      </c>
      <c r="G18" s="29" t="s">
        <v>27</v>
      </c>
    </row>
    <row r="19" spans="2:7" x14ac:dyDescent="0.25">
      <c r="B19" s="40"/>
      <c r="C19" t="s">
        <v>9</v>
      </c>
      <c r="D19" s="29">
        <v>-17.414180000000002</v>
      </c>
      <c r="E19" s="29">
        <v>-24.615219999999997</v>
      </c>
      <c r="F19" s="29">
        <v>-40.071780000000004</v>
      </c>
      <c r="G19" s="29" t="s">
        <v>27</v>
      </c>
    </row>
    <row r="20" spans="2:7" x14ac:dyDescent="0.25">
      <c r="B20" s="40"/>
      <c r="C20" t="s">
        <v>10</v>
      </c>
      <c r="D20" s="29">
        <v>-26.729300000000002</v>
      </c>
      <c r="E20" s="29">
        <v>-27.907979999999998</v>
      </c>
      <c r="F20" s="29">
        <v>-43.779469999999996</v>
      </c>
      <c r="G20" s="29">
        <v>-49.433819999999997</v>
      </c>
    </row>
    <row r="21" spans="2:7" x14ac:dyDescent="0.25">
      <c r="B21" s="40"/>
      <c r="C21" t="s">
        <v>17</v>
      </c>
      <c r="D21" s="29">
        <v>-30.18085</v>
      </c>
      <c r="E21" s="29">
        <v>-31.653179999999999</v>
      </c>
      <c r="F21" s="29" t="s">
        <v>27</v>
      </c>
      <c r="G21" s="29" t="s">
        <v>27</v>
      </c>
    </row>
    <row r="22" spans="2:7" x14ac:dyDescent="0.25">
      <c r="B22" s="41"/>
      <c r="C22" s="21" t="s">
        <v>19</v>
      </c>
      <c r="D22" s="30">
        <v>-22.917950000000001</v>
      </c>
      <c r="E22" s="30">
        <v>-21.67803</v>
      </c>
      <c r="F22" s="30">
        <v>-23.566870000000002</v>
      </c>
      <c r="G22" s="30">
        <v>-16.591480000000001</v>
      </c>
    </row>
    <row r="23" spans="2:7" x14ac:dyDescent="0.25">
      <c r="B23" s="39" t="s">
        <v>1</v>
      </c>
      <c r="C23" s="20" t="s">
        <v>20</v>
      </c>
      <c r="D23" s="28">
        <v>-15.451739999999999</v>
      </c>
      <c r="E23" s="28">
        <v>-15.021509999999999</v>
      </c>
      <c r="F23" s="28">
        <v>-15.147730000000001</v>
      </c>
      <c r="G23" s="28" t="s">
        <v>27</v>
      </c>
    </row>
    <row r="24" spans="2:7" x14ac:dyDescent="0.25">
      <c r="B24" s="41"/>
      <c r="C24" s="21" t="s">
        <v>21</v>
      </c>
      <c r="D24" s="30">
        <v>38.461909999999996</v>
      </c>
      <c r="E24" s="30">
        <v>2.9232100000000001</v>
      </c>
      <c r="F24" s="30">
        <v>-22.735340000000001</v>
      </c>
      <c r="G24" s="30">
        <v>-29.681540000000002</v>
      </c>
    </row>
    <row r="26" spans="2:7" x14ac:dyDescent="0.25">
      <c r="B26" t="s">
        <v>56</v>
      </c>
    </row>
  </sheetData>
  <sortState xmlns:xlrd2="http://schemas.microsoft.com/office/spreadsheetml/2017/richdata2" ref="B5:G24">
    <sortCondition ref="B5:B24" customList="Nord-ovest,Nord-est,Centro,Sud,Isole"/>
  </sortState>
  <mergeCells count="5">
    <mergeCell ref="B5:B8"/>
    <mergeCell ref="B9:B12"/>
    <mergeCell ref="B13:B16"/>
    <mergeCell ref="B17:B22"/>
    <mergeCell ref="B23:B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50"/>
  <sheetViews>
    <sheetView workbookViewId="0">
      <selection activeCell="A20" sqref="A20"/>
    </sheetView>
  </sheetViews>
  <sheetFormatPr defaultRowHeight="15" x14ac:dyDescent="0.25"/>
  <sheetData>
    <row r="50" spans="5:5" x14ac:dyDescent="0.25">
      <c r="E50" t="s">
        <v>56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26"/>
  <sheetViews>
    <sheetView workbookViewId="0">
      <selection activeCell="M26" sqref="M26"/>
    </sheetView>
  </sheetViews>
  <sheetFormatPr defaultRowHeight="15" x14ac:dyDescent="0.25"/>
  <cols>
    <col min="2" max="2" width="15.140625" bestFit="1" customWidth="1"/>
    <col min="3" max="3" width="27.85546875" customWidth="1"/>
    <col min="5" max="5" width="13.42578125" bestFit="1" customWidth="1"/>
    <col min="6" max="6" width="15.42578125" bestFit="1" customWidth="1"/>
    <col min="7" max="7" width="12.28515625" bestFit="1" customWidth="1"/>
  </cols>
  <sheetData>
    <row r="1" spans="2:7" x14ac:dyDescent="0.25">
      <c r="B1" t="s">
        <v>95</v>
      </c>
    </row>
    <row r="4" spans="2:7" x14ac:dyDescent="0.25">
      <c r="B4" s="15" t="s">
        <v>77</v>
      </c>
      <c r="C4" s="15" t="s">
        <v>78</v>
      </c>
      <c r="D4" s="18" t="s">
        <v>57</v>
      </c>
      <c r="E4" s="18" t="s">
        <v>58</v>
      </c>
      <c r="F4" s="31" t="s">
        <v>62</v>
      </c>
      <c r="G4" s="19" t="s">
        <v>59</v>
      </c>
    </row>
    <row r="5" spans="2:7" x14ac:dyDescent="0.25">
      <c r="B5" s="39" t="s">
        <v>5</v>
      </c>
      <c r="C5" s="20" t="s">
        <v>14</v>
      </c>
      <c r="D5" s="25">
        <v>0.27378260999999998</v>
      </c>
      <c r="E5" s="25">
        <v>0.20906250000000001</v>
      </c>
      <c r="F5" s="25">
        <v>0.191</v>
      </c>
      <c r="G5" s="25">
        <v>0.27900000000000003</v>
      </c>
    </row>
    <row r="6" spans="2:7" x14ac:dyDescent="0.25">
      <c r="B6" s="40"/>
      <c r="C6" t="s">
        <v>15</v>
      </c>
      <c r="D6" s="26">
        <v>0.25820807000000001</v>
      </c>
      <c r="E6" s="26">
        <v>0.24130222000000001</v>
      </c>
      <c r="F6" s="26">
        <v>0.17736363999999999</v>
      </c>
      <c r="G6" s="26">
        <v>0.14099999999999999</v>
      </c>
    </row>
    <row r="7" spans="2:7" x14ac:dyDescent="0.25">
      <c r="B7" s="40"/>
      <c r="C7" t="s">
        <v>18</v>
      </c>
      <c r="D7" s="26">
        <v>0.23541103999999999</v>
      </c>
      <c r="E7" s="26">
        <v>0.19800000000000001</v>
      </c>
      <c r="F7" s="26">
        <v>0.18366667</v>
      </c>
      <c r="G7" s="26">
        <v>0.124</v>
      </c>
    </row>
    <row r="8" spans="2:7" x14ac:dyDescent="0.25">
      <c r="B8" s="41"/>
      <c r="C8" s="21" t="s">
        <v>29</v>
      </c>
      <c r="D8" s="27">
        <v>0.27849315000000002</v>
      </c>
      <c r="E8" s="27">
        <v>0.13700000000000001</v>
      </c>
      <c r="F8" s="27" t="s">
        <v>27</v>
      </c>
      <c r="G8" s="27" t="s">
        <v>27</v>
      </c>
    </row>
    <row r="9" spans="2:7" x14ac:dyDescent="0.25">
      <c r="B9" s="42" t="s">
        <v>6</v>
      </c>
      <c r="C9" s="20" t="s">
        <v>11</v>
      </c>
      <c r="D9" s="25">
        <v>0.27527691999999998</v>
      </c>
      <c r="E9" s="25">
        <v>0.25982873000000001</v>
      </c>
      <c r="F9" s="25">
        <v>0.18572727</v>
      </c>
      <c r="G9" s="25">
        <v>0.14466667</v>
      </c>
    </row>
    <row r="10" spans="2:7" x14ac:dyDescent="0.25">
      <c r="B10" s="43"/>
      <c r="C10" t="s">
        <v>12</v>
      </c>
      <c r="D10" s="26">
        <v>0.26619736999999999</v>
      </c>
      <c r="E10" s="26">
        <v>0.23965</v>
      </c>
      <c r="F10" s="26">
        <v>0.14499999999999999</v>
      </c>
      <c r="G10" s="26" t="s">
        <v>27</v>
      </c>
    </row>
    <row r="11" spans="2:7" x14ac:dyDescent="0.25">
      <c r="B11" s="43"/>
      <c r="C11" t="s">
        <v>28</v>
      </c>
      <c r="D11" s="26">
        <v>0.20291286</v>
      </c>
      <c r="E11" s="26">
        <v>0.18817949</v>
      </c>
      <c r="F11" s="26">
        <v>0.11700000000000001</v>
      </c>
      <c r="G11" s="26" t="s">
        <v>27</v>
      </c>
    </row>
    <row r="12" spans="2:7" x14ac:dyDescent="0.25">
      <c r="B12" s="44"/>
      <c r="C12" s="21" t="s">
        <v>26</v>
      </c>
      <c r="D12" s="27">
        <v>0.30080426999999998</v>
      </c>
      <c r="E12" s="27">
        <v>0.2249283</v>
      </c>
      <c r="F12" s="27">
        <v>0.14166666999999999</v>
      </c>
      <c r="G12" s="27">
        <v>0.14849999999999999</v>
      </c>
    </row>
    <row r="13" spans="2:7" x14ac:dyDescent="0.25">
      <c r="B13" s="39" t="s">
        <v>4</v>
      </c>
      <c r="C13" s="20" t="s">
        <v>13</v>
      </c>
      <c r="D13" s="25">
        <v>0.31951383</v>
      </c>
      <c r="E13" s="25">
        <v>0.23755171999999999</v>
      </c>
      <c r="F13" s="25">
        <v>0.19233333</v>
      </c>
      <c r="G13" s="25">
        <v>7.5999999999999998E-2</v>
      </c>
    </row>
    <row r="14" spans="2:7" x14ac:dyDescent="0.25">
      <c r="B14" s="40"/>
      <c r="C14" t="s">
        <v>16</v>
      </c>
      <c r="D14" s="26">
        <v>0.29435897</v>
      </c>
      <c r="E14" s="26">
        <v>0.22319354999999999</v>
      </c>
      <c r="F14" s="26">
        <v>0.20200000000000001</v>
      </c>
      <c r="G14" s="26" t="s">
        <v>27</v>
      </c>
    </row>
    <row r="15" spans="2:7" x14ac:dyDescent="0.25">
      <c r="B15" s="40"/>
      <c r="C15" t="s">
        <v>22</v>
      </c>
      <c r="D15" s="26">
        <v>0.29735897</v>
      </c>
      <c r="E15" s="26">
        <v>0.23300000000000001</v>
      </c>
      <c r="F15" s="26">
        <v>0.22070000000000001</v>
      </c>
      <c r="G15" s="26">
        <v>0.14299999999999999</v>
      </c>
    </row>
    <row r="16" spans="2:7" x14ac:dyDescent="0.25">
      <c r="B16" s="41"/>
      <c r="C16" s="21" t="s">
        <v>24</v>
      </c>
      <c r="D16" s="27">
        <v>0.37537097000000003</v>
      </c>
      <c r="E16" s="27">
        <v>0.19214814999999999</v>
      </c>
      <c r="F16" s="27">
        <v>0.13650000000000001</v>
      </c>
      <c r="G16" s="27" t="s">
        <v>27</v>
      </c>
    </row>
    <row r="17" spans="2:7" x14ac:dyDescent="0.25">
      <c r="B17" s="39" t="s">
        <v>0</v>
      </c>
      <c r="C17" s="20" t="s">
        <v>7</v>
      </c>
      <c r="D17" s="25">
        <v>0.33924568999999999</v>
      </c>
      <c r="E17" s="25">
        <v>0.23670588000000001</v>
      </c>
      <c r="F17" s="25">
        <v>0.11899999999999999</v>
      </c>
      <c r="G17" s="25" t="s">
        <v>27</v>
      </c>
    </row>
    <row r="18" spans="2:7" x14ac:dyDescent="0.25">
      <c r="B18" s="40"/>
      <c r="C18" t="s">
        <v>8</v>
      </c>
      <c r="D18" s="26">
        <v>0.38071154000000001</v>
      </c>
      <c r="E18" s="26">
        <v>0.27243477999999999</v>
      </c>
      <c r="F18" s="26">
        <v>0.15</v>
      </c>
      <c r="G18" s="26" t="s">
        <v>27</v>
      </c>
    </row>
    <row r="19" spans="2:7" x14ac:dyDescent="0.25">
      <c r="B19" s="40"/>
      <c r="C19" t="s">
        <v>9</v>
      </c>
      <c r="D19" s="26">
        <v>0.38693710999999997</v>
      </c>
      <c r="E19" s="26">
        <v>0.31777143000000002</v>
      </c>
      <c r="F19" s="26">
        <v>0.21249999999999999</v>
      </c>
      <c r="G19" s="26" t="s">
        <v>27</v>
      </c>
    </row>
    <row r="20" spans="2:7" x14ac:dyDescent="0.25">
      <c r="B20" s="40"/>
      <c r="C20" t="s">
        <v>10</v>
      </c>
      <c r="D20" s="26">
        <v>0.31648664999999998</v>
      </c>
      <c r="E20" s="26">
        <v>0.33438341999999999</v>
      </c>
      <c r="F20" s="26">
        <v>0.31437500000000002</v>
      </c>
      <c r="G20" s="26">
        <v>0.219</v>
      </c>
    </row>
    <row r="21" spans="2:7" x14ac:dyDescent="0.25">
      <c r="B21" s="40"/>
      <c r="C21" t="s">
        <v>17</v>
      </c>
      <c r="D21" s="26">
        <v>0.188032</v>
      </c>
      <c r="E21" s="26">
        <v>0.22412499999999999</v>
      </c>
      <c r="F21" s="26" t="s">
        <v>27</v>
      </c>
      <c r="G21" s="26" t="s">
        <v>27</v>
      </c>
    </row>
    <row r="22" spans="2:7" x14ac:dyDescent="0.25">
      <c r="B22" s="41"/>
      <c r="C22" s="21" t="s">
        <v>19</v>
      </c>
      <c r="D22" s="27">
        <v>0.27209639000000002</v>
      </c>
      <c r="E22" s="27">
        <v>0.28593826999999999</v>
      </c>
      <c r="F22" s="27">
        <v>0.192</v>
      </c>
      <c r="G22" s="27">
        <v>0.192</v>
      </c>
    </row>
    <row r="23" spans="2:7" x14ac:dyDescent="0.25">
      <c r="B23" s="39" t="s">
        <v>1</v>
      </c>
      <c r="C23" s="20" t="s">
        <v>20</v>
      </c>
      <c r="D23" s="25">
        <v>0.3393949</v>
      </c>
      <c r="E23" s="25">
        <v>0.27655357000000003</v>
      </c>
      <c r="F23" s="25">
        <v>0.15766667000000001</v>
      </c>
      <c r="G23" s="25"/>
    </row>
    <row r="24" spans="2:7" x14ac:dyDescent="0.25">
      <c r="B24" s="41"/>
      <c r="C24" s="21" t="s">
        <v>21</v>
      </c>
      <c r="D24" s="27">
        <v>0.13819904999999999</v>
      </c>
      <c r="E24" s="27">
        <v>0.12366864</v>
      </c>
      <c r="F24" s="27">
        <v>0.10157143</v>
      </c>
      <c r="G24" s="27">
        <v>9.5500000000000002E-2</v>
      </c>
    </row>
    <row r="26" spans="2:7" x14ac:dyDescent="0.25">
      <c r="B26" t="s">
        <v>56</v>
      </c>
    </row>
  </sheetData>
  <sortState xmlns:xlrd2="http://schemas.microsoft.com/office/spreadsheetml/2017/richdata2" ref="B5:G24">
    <sortCondition ref="B5:B24" customList="Nord-ovest,Nord-est,Centro,Sud,Isole"/>
  </sortState>
  <mergeCells count="5">
    <mergeCell ref="B5:B8"/>
    <mergeCell ref="B9:B12"/>
    <mergeCell ref="B13:B16"/>
    <mergeCell ref="B17:B22"/>
    <mergeCell ref="B23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Q23" sqref="Q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27"/>
  <sheetViews>
    <sheetView tabSelected="1" zoomScale="130" zoomScaleNormal="130" workbookViewId="0">
      <selection activeCell="S13" sqref="S13"/>
    </sheetView>
  </sheetViews>
  <sheetFormatPr defaultRowHeight="15" x14ac:dyDescent="0.25"/>
  <cols>
    <col min="3" max="3" width="20" bestFit="1" customWidth="1"/>
    <col min="4" max="4" width="10.28515625" bestFit="1" customWidth="1"/>
  </cols>
  <sheetData>
    <row r="3" spans="2:8" x14ac:dyDescent="0.25">
      <c r="H3" t="s">
        <v>61</v>
      </c>
    </row>
    <row r="4" spans="2:8" x14ac:dyDescent="0.25">
      <c r="B4" t="s">
        <v>30</v>
      </c>
      <c r="C4" t="s">
        <v>31</v>
      </c>
      <c r="D4" t="s">
        <v>32</v>
      </c>
      <c r="E4" t="s">
        <v>54</v>
      </c>
      <c r="F4" t="s">
        <v>55</v>
      </c>
    </row>
    <row r="5" spans="2:8" x14ac:dyDescent="0.25">
      <c r="B5" t="s">
        <v>33</v>
      </c>
      <c r="C5">
        <v>7.0166950000000003</v>
      </c>
      <c r="D5">
        <v>-2.4200020000000002</v>
      </c>
      <c r="E5">
        <f>C19</f>
        <v>10.368093642857144</v>
      </c>
      <c r="F5">
        <f>D19</f>
        <v>-2.5391242642857139</v>
      </c>
    </row>
    <row r="6" spans="2:8" x14ac:dyDescent="0.25">
      <c r="B6" t="s">
        <v>34</v>
      </c>
      <c r="C6">
        <v>5.8557920000000001</v>
      </c>
      <c r="D6">
        <v>-1.333502</v>
      </c>
      <c r="E6">
        <f>E5</f>
        <v>10.368093642857144</v>
      </c>
      <c r="F6">
        <f>F5</f>
        <v>-2.5391242642857139</v>
      </c>
    </row>
    <row r="7" spans="2:8" x14ac:dyDescent="0.25">
      <c r="B7" t="s">
        <v>35</v>
      </c>
      <c r="C7">
        <v>11.74654</v>
      </c>
      <c r="D7">
        <v>-5.6190930000000003</v>
      </c>
      <c r="E7">
        <f t="shared" ref="E7:F18" si="0">E6</f>
        <v>10.368093642857144</v>
      </c>
      <c r="F7">
        <f t="shared" si="0"/>
        <v>-2.5391242642857139</v>
      </c>
    </row>
    <row r="8" spans="2:8" x14ac:dyDescent="0.25">
      <c r="B8" t="s">
        <v>36</v>
      </c>
      <c r="C8">
        <v>9.7542139999999993</v>
      </c>
      <c r="D8">
        <v>-1.8128089999999999</v>
      </c>
      <c r="E8">
        <f t="shared" si="0"/>
        <v>10.368093642857144</v>
      </c>
      <c r="F8">
        <f t="shared" si="0"/>
        <v>-2.5391242642857139</v>
      </c>
    </row>
    <row r="9" spans="2:8" x14ac:dyDescent="0.25">
      <c r="B9" t="s">
        <v>37</v>
      </c>
      <c r="C9">
        <v>11.66691</v>
      </c>
      <c r="D9">
        <v>-1.7162820000000001</v>
      </c>
      <c r="E9">
        <f t="shared" si="0"/>
        <v>10.368093642857144</v>
      </c>
      <c r="F9">
        <f t="shared" si="0"/>
        <v>-2.5391242642857139</v>
      </c>
    </row>
    <row r="10" spans="2:8" x14ac:dyDescent="0.25">
      <c r="B10" t="s">
        <v>38</v>
      </c>
      <c r="C10">
        <v>12.429650000000001</v>
      </c>
      <c r="D10">
        <v>-3.9053260000000001</v>
      </c>
      <c r="E10">
        <f t="shared" si="0"/>
        <v>10.368093642857144</v>
      </c>
      <c r="F10">
        <f t="shared" si="0"/>
        <v>-2.5391242642857139</v>
      </c>
    </row>
    <row r="11" spans="2:8" x14ac:dyDescent="0.25">
      <c r="B11" t="s">
        <v>39</v>
      </c>
      <c r="C11">
        <v>10.263870000000001</v>
      </c>
      <c r="D11">
        <v>-1.0764590000000001</v>
      </c>
      <c r="E11">
        <f t="shared" si="0"/>
        <v>10.368093642857144</v>
      </c>
      <c r="F11">
        <f t="shared" si="0"/>
        <v>-2.5391242642857139</v>
      </c>
    </row>
    <row r="12" spans="2:8" x14ac:dyDescent="0.25">
      <c r="B12" t="s">
        <v>40</v>
      </c>
      <c r="C12">
        <v>12.18896</v>
      </c>
      <c r="D12">
        <v>-2.3299280000000002</v>
      </c>
      <c r="E12">
        <f t="shared" si="0"/>
        <v>10.368093642857144</v>
      </c>
      <c r="F12">
        <f t="shared" si="0"/>
        <v>-2.5391242642857139</v>
      </c>
    </row>
    <row r="13" spans="2:8" x14ac:dyDescent="0.25">
      <c r="B13" t="s">
        <v>41</v>
      </c>
      <c r="C13">
        <v>12.41375</v>
      </c>
      <c r="D13">
        <v>-1.455678</v>
      </c>
      <c r="E13">
        <f t="shared" si="0"/>
        <v>10.368093642857144</v>
      </c>
      <c r="F13">
        <f t="shared" si="0"/>
        <v>-2.5391242642857139</v>
      </c>
    </row>
    <row r="14" spans="2:8" x14ac:dyDescent="0.25">
      <c r="B14" t="s">
        <v>42</v>
      </c>
      <c r="C14">
        <v>13.46255</v>
      </c>
      <c r="D14">
        <v>-2.5781689999999999</v>
      </c>
      <c r="E14">
        <f t="shared" si="0"/>
        <v>10.368093642857144</v>
      </c>
      <c r="F14">
        <f t="shared" si="0"/>
        <v>-2.5391242642857139</v>
      </c>
    </row>
    <row r="15" spans="2:8" x14ac:dyDescent="0.25">
      <c r="B15" t="s">
        <v>43</v>
      </c>
      <c r="C15">
        <v>9.352449</v>
      </c>
      <c r="D15">
        <v>-1.2801499999999999</v>
      </c>
      <c r="E15">
        <f t="shared" si="0"/>
        <v>10.368093642857144</v>
      </c>
      <c r="F15">
        <f t="shared" si="0"/>
        <v>-2.5391242642857139</v>
      </c>
    </row>
    <row r="16" spans="2:8" x14ac:dyDescent="0.25">
      <c r="B16" t="s">
        <v>44</v>
      </c>
      <c r="C16">
        <v>10.63523</v>
      </c>
      <c r="D16">
        <v>-5.7152479999999999</v>
      </c>
      <c r="E16">
        <f t="shared" si="0"/>
        <v>10.368093642857144</v>
      </c>
      <c r="F16">
        <f t="shared" si="0"/>
        <v>-2.5391242642857139</v>
      </c>
    </row>
    <row r="17" spans="2:8" x14ac:dyDescent="0.25">
      <c r="B17" t="s">
        <v>45</v>
      </c>
      <c r="C17">
        <v>6.2622809999999998</v>
      </c>
      <c r="D17">
        <v>-0.53349069999999998</v>
      </c>
      <c r="E17">
        <f t="shared" si="0"/>
        <v>10.368093642857144</v>
      </c>
      <c r="F17">
        <f t="shared" si="0"/>
        <v>-2.5391242642857139</v>
      </c>
    </row>
    <row r="18" spans="2:8" x14ac:dyDescent="0.25">
      <c r="B18" t="s">
        <v>46</v>
      </c>
      <c r="C18">
        <v>12.104419999999999</v>
      </c>
      <c r="D18">
        <v>-3.7716029999999998</v>
      </c>
      <c r="E18">
        <f t="shared" si="0"/>
        <v>10.368093642857144</v>
      </c>
      <c r="F18">
        <f t="shared" si="0"/>
        <v>-2.5391242642857139</v>
      </c>
    </row>
    <row r="19" spans="2:8" x14ac:dyDescent="0.25">
      <c r="B19" t="s">
        <v>53</v>
      </c>
      <c r="C19" s="9">
        <f>AVERAGE(C5:C18)</f>
        <v>10.368093642857144</v>
      </c>
      <c r="D19" s="9">
        <f>AVERAGE(D5:D18)</f>
        <v>-2.5391242642857139</v>
      </c>
    </row>
    <row r="21" spans="2:8" x14ac:dyDescent="0.25">
      <c r="C21">
        <v>5</v>
      </c>
      <c r="D21" s="9">
        <v>-2.5391242642857139</v>
      </c>
    </row>
    <row r="22" spans="2:8" x14ac:dyDescent="0.25">
      <c r="C22">
        <v>14</v>
      </c>
      <c r="D22" s="9">
        <v>-2.5391242642857139</v>
      </c>
    </row>
    <row r="24" spans="2:8" x14ac:dyDescent="0.25">
      <c r="C24">
        <v>0</v>
      </c>
      <c r="D24">
        <v>10.4</v>
      </c>
    </row>
    <row r="25" spans="2:8" x14ac:dyDescent="0.25">
      <c r="C25">
        <v>-7</v>
      </c>
      <c r="D25">
        <v>10.4</v>
      </c>
    </row>
    <row r="27" spans="2:8" x14ac:dyDescent="0.25">
      <c r="H27" t="s">
        <v>56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4"/>
  <sheetViews>
    <sheetView workbookViewId="0">
      <selection activeCell="U34" sqref="U34"/>
    </sheetView>
  </sheetViews>
  <sheetFormatPr defaultRowHeight="15" x14ac:dyDescent="0.25"/>
  <cols>
    <col min="1" max="1" width="24.5703125" bestFit="1" customWidth="1"/>
    <col min="2" max="2" width="7.28515625" style="35" bestFit="1" customWidth="1"/>
    <col min="3" max="3" width="11.85546875" style="35" bestFit="1" customWidth="1"/>
    <col min="4" max="4" width="14" style="35" bestFit="1" customWidth="1"/>
    <col min="5" max="5" width="12.28515625" style="35" bestFit="1" customWidth="1"/>
    <col min="6" max="6" width="6.5703125" style="35" bestFit="1" customWidth="1"/>
    <col min="7" max="7" width="18.28515625" bestFit="1" customWidth="1"/>
    <col min="8" max="8" width="6" bestFit="1" customWidth="1"/>
    <col min="9" max="9" width="7" bestFit="1" customWidth="1"/>
    <col min="10" max="10" width="10" bestFit="1" customWidth="1"/>
    <col min="11" max="12" width="11" bestFit="1" customWidth="1"/>
    <col min="13" max="13" width="6" bestFit="1" customWidth="1"/>
    <col min="14" max="16" width="11" bestFit="1" customWidth="1"/>
    <col min="17" max="17" width="7" bestFit="1" customWidth="1"/>
    <col min="18" max="18" width="11" bestFit="1" customWidth="1"/>
    <col min="19" max="19" width="10" bestFit="1" customWidth="1"/>
    <col min="20" max="21" width="11" bestFit="1" customWidth="1"/>
    <col min="22" max="22" width="6" bestFit="1" customWidth="1"/>
    <col min="23" max="23" width="18.28515625" bestFit="1" customWidth="1"/>
  </cols>
  <sheetData>
    <row r="2" spans="1:7" x14ac:dyDescent="0.25">
      <c r="G2" t="s">
        <v>96</v>
      </c>
    </row>
    <row r="3" spans="1:7" x14ac:dyDescent="0.25">
      <c r="A3" t="s">
        <v>83</v>
      </c>
      <c r="B3" s="35" t="s">
        <v>57</v>
      </c>
      <c r="C3" s="35" t="s">
        <v>58</v>
      </c>
      <c r="D3" s="35" t="s">
        <v>62</v>
      </c>
      <c r="E3" s="35" t="s">
        <v>59</v>
      </c>
      <c r="F3" s="35" t="s">
        <v>60</v>
      </c>
    </row>
    <row r="4" spans="1:7" x14ac:dyDescent="0.25">
      <c r="A4" t="s">
        <v>2</v>
      </c>
      <c r="B4" s="14">
        <v>8.6202109999999994</v>
      </c>
      <c r="C4" s="14">
        <v>8.2438099999999999</v>
      </c>
      <c r="D4" s="14">
        <v>6.4866669999999997</v>
      </c>
      <c r="E4" s="14">
        <v>7.5666670000000007</v>
      </c>
      <c r="F4" s="14">
        <v>7.7293387500000001</v>
      </c>
    </row>
    <row r="5" spans="1:7" x14ac:dyDescent="0.25">
      <c r="A5" t="s">
        <v>3</v>
      </c>
      <c r="B5" s="14">
        <v>8.8026119999999999</v>
      </c>
      <c r="C5" s="14">
        <v>7.3124770000000003</v>
      </c>
      <c r="D5" s="14">
        <v>6.1</v>
      </c>
      <c r="E5" s="14">
        <v>7.5399999999999991</v>
      </c>
      <c r="F5" s="14">
        <v>7.4387722500000004</v>
      </c>
    </row>
    <row r="6" spans="1:7" x14ac:dyDescent="0.25">
      <c r="A6" t="s">
        <v>4</v>
      </c>
      <c r="B6" s="14">
        <v>6.7562929999999994</v>
      </c>
      <c r="C6" s="14">
        <v>5.734483</v>
      </c>
      <c r="D6" s="14">
        <v>5.7428569999999999</v>
      </c>
      <c r="E6" s="14">
        <v>4.75</v>
      </c>
      <c r="F6" s="14">
        <v>5.7459082499999994</v>
      </c>
    </row>
    <row r="7" spans="1:7" x14ac:dyDescent="0.25">
      <c r="A7" t="s">
        <v>0</v>
      </c>
      <c r="B7" s="14">
        <v>3.3723240000000003</v>
      </c>
      <c r="C7" s="14">
        <v>5.15069</v>
      </c>
      <c r="D7" s="14">
        <v>4.5999999999999996</v>
      </c>
      <c r="E7" s="14">
        <v>9.1999999999999993</v>
      </c>
      <c r="F7" s="14">
        <v>5.5807535000000001</v>
      </c>
    </row>
    <row r="8" spans="1:7" x14ac:dyDescent="0.25">
      <c r="A8" t="s">
        <v>1</v>
      </c>
      <c r="B8" s="14">
        <v>3.8226669999999996</v>
      </c>
      <c r="C8" s="14">
        <v>1.355111</v>
      </c>
      <c r="D8" s="14">
        <v>0.83</v>
      </c>
      <c r="E8" s="14">
        <v>0</v>
      </c>
      <c r="F8" s="14">
        <v>1.5019445</v>
      </c>
    </row>
    <row r="9" spans="1:7" x14ac:dyDescent="0.25">
      <c r="A9" t="s">
        <v>60</v>
      </c>
      <c r="B9" s="14">
        <v>6.2748213999999995</v>
      </c>
      <c r="C9" s="14">
        <v>5.5593142000000002</v>
      </c>
      <c r="D9" s="14">
        <v>4.7519048000000002</v>
      </c>
      <c r="E9" s="14">
        <v>5.8113334000000005</v>
      </c>
      <c r="F9" s="14">
        <v>5.599343450000001</v>
      </c>
    </row>
    <row r="24" spans="7:7" x14ac:dyDescent="0.25">
      <c r="G24" t="s">
        <v>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Lista figure e tabelle</vt:lpstr>
      <vt:lpstr>fig 1</vt:lpstr>
      <vt:lpstr>tab 1</vt:lpstr>
      <vt:lpstr>tab 2</vt:lpstr>
      <vt:lpstr>fig 2</vt:lpstr>
      <vt:lpstr>tab 3</vt:lpstr>
      <vt:lpstr>fig 3</vt:lpstr>
      <vt:lpstr>fig 4</vt:lpstr>
      <vt:lpstr>fig 5</vt:lpstr>
      <vt:lpstr>fig 6</vt:lpstr>
      <vt:lpstr>fig 7</vt:lpstr>
      <vt:lpstr>tab 4</vt:lpstr>
      <vt:lpstr>fig 8</vt:lpstr>
      <vt:lpstr>tab 5</vt:lpstr>
      <vt:lpstr>fig 9</vt:lpstr>
      <vt:lpstr>fig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Cicatiello</dc:creator>
  <cp:lastModifiedBy>fabrizio greggi</cp:lastModifiedBy>
  <dcterms:created xsi:type="dcterms:W3CDTF">2024-10-17T13:04:55Z</dcterms:created>
  <dcterms:modified xsi:type="dcterms:W3CDTF">2024-11-21T09:50:00Z</dcterms:modified>
</cp:coreProperties>
</file>