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Dropbox\DEFINITIVI PER LUISA\excel x sito\"/>
    </mc:Choice>
  </mc:AlternateContent>
  <xr:revisionPtr revIDLastSave="0" documentId="13_ncr:1_{F41EF27E-E00A-4834-90E4-38F635E2D4A9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fig 1" sheetId="29" r:id="rId1"/>
    <sheet name="fig 2" sheetId="6" r:id="rId2"/>
    <sheet name="figg 3a e 3b" sheetId="30" r:id="rId3"/>
    <sheet name="figg 4a e 4b" sheetId="25" r:id="rId4"/>
    <sheet name="tab 1" sheetId="27" r:id="rId5"/>
    <sheet name="fig 5" sheetId="26" r:id="rId6"/>
    <sheet name="fig 6" sheetId="31" r:id="rId7"/>
    <sheet name="tab 2" sheetId="28" r:id="rId8"/>
  </sheets>
  <definedNames>
    <definedName name="_xlnm.Print_Area" localSheetId="0">'fig 1'!#REF!</definedName>
    <definedName name="_xlnm.Print_Area" localSheetId="1">'fig 2'!#REF!</definedName>
    <definedName name="_xlnm.Print_Area" localSheetId="5">'fig 5'!#REF!</definedName>
    <definedName name="_xlnm.Print_Area" localSheetId="6">'fig 6'!#REF!</definedName>
    <definedName name="_xlnm.Print_Area" localSheetId="4">'tab 1'!$A$2:$I$21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31" l="1"/>
  <c r="A71" i="31"/>
  <c r="A72" i="31"/>
  <c r="A73" i="31" s="1"/>
  <c r="A52" i="3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50" i="31"/>
  <c r="A49" i="31" s="1"/>
  <c r="A48" i="31" s="1"/>
  <c r="A47" i="31" s="1"/>
  <c r="A46" i="31" s="1"/>
  <c r="A45" i="31" s="1"/>
  <c r="A44" i="31" s="1"/>
  <c r="A43" i="31" s="1"/>
  <c r="A42" i="31" s="1"/>
  <c r="A41" i="31" s="1"/>
  <c r="I21" i="27" l="1"/>
  <c r="I20" i="27"/>
  <c r="I19" i="27"/>
  <c r="I18" i="27"/>
  <c r="I17" i="27"/>
  <c r="I16" i="27"/>
  <c r="I15" i="27"/>
  <c r="I14" i="27"/>
  <c r="I13" i="27"/>
  <c r="I12" i="27"/>
  <c r="I11" i="27"/>
  <c r="I9" i="27"/>
  <c r="I8" i="27"/>
  <c r="I7" i="27"/>
  <c r="I6" i="27"/>
  <c r="I5" i="27"/>
  <c r="D21" i="27"/>
  <c r="D20" i="27"/>
  <c r="D19" i="27"/>
  <c r="D18" i="27"/>
  <c r="D17" i="27"/>
  <c r="D16" i="27"/>
  <c r="D15" i="27"/>
  <c r="D14" i="27"/>
  <c r="D13" i="27"/>
  <c r="D12" i="27"/>
  <c r="D11" i="27"/>
  <c r="D9" i="27"/>
  <c r="D8" i="27"/>
  <c r="D7" i="27"/>
  <c r="D6" i="27"/>
  <c r="D5" i="27"/>
  <c r="A50" i="26" l="1"/>
  <c r="A49" i="26" s="1"/>
  <c r="A48" i="26" s="1"/>
  <c r="A47" i="26" s="1"/>
  <c r="A46" i="26" s="1"/>
  <c r="A45" i="26" s="1"/>
  <c r="A44" i="26" s="1"/>
  <c r="A43" i="26" s="1"/>
  <c r="A42" i="26" s="1"/>
  <c r="A41" i="26" s="1"/>
  <c r="A52" i="26" l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</calcChain>
</file>

<file path=xl/sharedStrings.xml><?xml version="1.0" encoding="utf-8"?>
<sst xmlns="http://schemas.openxmlformats.org/spreadsheetml/2006/main" count="48" uniqueCount="46">
  <si>
    <t>Italia</t>
  </si>
  <si>
    <t>Area euro</t>
  </si>
  <si>
    <t>PIL</t>
  </si>
  <si>
    <t>Usa</t>
  </si>
  <si>
    <t>Germania</t>
  </si>
  <si>
    <t>Francia</t>
  </si>
  <si>
    <t>Spagna</t>
  </si>
  <si>
    <t xml:space="preserve">Saldo </t>
  </si>
  <si>
    <t>Saldo primario</t>
  </si>
  <si>
    <t>Spesa interessi</t>
  </si>
  <si>
    <t>Fonte: Commissione Ue, Spring forecast per il 2024</t>
  </si>
  <si>
    <t xml:space="preserve"> var. 2019-23</t>
  </si>
  <si>
    <t xml:space="preserve"> var. 2023-27</t>
  </si>
  <si>
    <t xml:space="preserve">  Imposte indirette</t>
  </si>
  <si>
    <t xml:space="preserve">  Imposte dirette</t>
  </si>
  <si>
    <t xml:space="preserve">  Contributi sociali</t>
  </si>
  <si>
    <t xml:space="preserve">  Altre entrate</t>
  </si>
  <si>
    <t>Totale entrate</t>
  </si>
  <si>
    <t>Totale spese</t>
  </si>
  <si>
    <t xml:space="preserve">  Retribuzioni</t>
  </si>
  <si>
    <t xml:space="preserve">  Consumi intermedi</t>
  </si>
  <si>
    <t xml:space="preserve">  Prestazioni sociali</t>
  </si>
  <si>
    <t xml:space="preserve">  Altre uscite correnti</t>
  </si>
  <si>
    <t xml:space="preserve">  Interessi</t>
  </si>
  <si>
    <t xml:space="preserve">  Spese in conto capitale</t>
  </si>
  <si>
    <t xml:space="preserve">    di cui: investimenti</t>
  </si>
  <si>
    <t xml:space="preserve">    di cui: altre spese in conto capitale</t>
  </si>
  <si>
    <t>Figura 3 Investimenti pubblici in costruzioni (var. %, prezzi correnti)</t>
  </si>
  <si>
    <t>Figura 4 Investimenti pubblici in costruzioni (var. %, prezzi correnti)</t>
  </si>
  <si>
    <t>Figura 5 Deficit pubblico (in % del Pil), andamento storico e previsioni - quadro tendenziale, Italia</t>
  </si>
  <si>
    <t>Figura 6 Saldo primario (in % del Pil), andamento storico e previsioni - quadro tendenziale, Italia</t>
  </si>
  <si>
    <t>Debito/Pil</t>
  </si>
  <si>
    <t>Giappone</t>
  </si>
  <si>
    <t>Regno Unito</t>
  </si>
  <si>
    <t>Figura 1 Stati Uniti, Giappone, Regno Unito e Area euro, Deficit pubblico (in % del Pil)</t>
  </si>
  <si>
    <t>Figura 2 Germania, Francia, Italia e Spagna, Deficit pubblico (in % del Pil)</t>
  </si>
  <si>
    <t xml:space="preserve">Tabella 1 Conto economico delle Amministrazioni pubbliche (in % del Pil, dal 2024 scenario tendenziale Pbs) </t>
  </si>
  <si>
    <t>Fonte: Istat e Pbs</t>
  </si>
  <si>
    <t>Indebitamento netto</t>
  </si>
  <si>
    <t>Tabella 2 Traiettoria di riferimento della spesa netta secondo il piano del governo (in % del Pil, s.d.i.)</t>
  </si>
  <si>
    <t>fonte: Psb</t>
  </si>
  <si>
    <t>variazione Debito/Pil (p. p. del Pil)</t>
  </si>
  <si>
    <t xml:space="preserve">Saldo primario strutturale </t>
  </si>
  <si>
    <t>Variazione saldo primario strutturale (p. p. del Pil)</t>
  </si>
  <si>
    <t>Spesa netta (var. %)</t>
  </si>
  <si>
    <t>Fonte: per l'Italia dati Istat; per le regioni e le macroaree stime Svimez.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</si>
</sst>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Barlow Condensed"/>
    </font>
    <font>
      <sz val="8"/>
      <color rgb="FF000000"/>
      <name val="Barlow Condensed"/>
    </font>
    <font>
      <sz val="11"/>
      <color rgb="FF000000"/>
      <name val="Barlow Condensed"/>
    </font>
    <font>
      <sz val="11"/>
      <color indexed="8"/>
      <name val="Barlow Condensed"/>
    </font>
    <font>
      <sz val="8"/>
      <name val="Arial"/>
      <family val="2"/>
    </font>
    <font>
      <sz val="12"/>
      <color rgb="FF333333"/>
      <name val="Barlow Condensed"/>
    </font>
    <font>
      <sz val="10"/>
      <color rgb="FF404040"/>
      <name val="Barlow Condense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164" fontId="2" fillId="0" borderId="0" xfId="1" applyNumberFormat="1" applyFont="1"/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 wrapText="1"/>
    </xf>
    <xf numFmtId="164" fontId="6" fillId="0" borderId="0" xfId="1" applyNumberFormat="1" applyFont="1"/>
    <xf numFmtId="164" fontId="5" fillId="0" borderId="0" xfId="1" applyNumberFormat="1" applyFont="1" applyAlignment="1">
      <alignment horizontal="left" indent="1"/>
    </xf>
    <xf numFmtId="0" fontId="6" fillId="0" borderId="0" xfId="1" applyFont="1" applyAlignment="1">
      <alignment horizontal="center"/>
    </xf>
    <xf numFmtId="164" fontId="7" fillId="0" borderId="0" xfId="1" applyNumberFormat="1" applyFont="1"/>
    <xf numFmtId="164" fontId="5" fillId="0" borderId="0" xfId="1" applyNumberFormat="1" applyFont="1" applyAlignment="1">
      <alignment horizontal="center"/>
    </xf>
    <xf numFmtId="0" fontId="6" fillId="0" borderId="0" xfId="1" applyFont="1"/>
    <xf numFmtId="164" fontId="5" fillId="0" borderId="0" xfId="1" applyNumberFormat="1" applyFont="1"/>
    <xf numFmtId="164" fontId="5" fillId="0" borderId="2" xfId="1" applyNumberFormat="1" applyFont="1" applyBorder="1"/>
    <xf numFmtId="0" fontId="6" fillId="0" borderId="2" xfId="1" applyFont="1" applyBorder="1"/>
    <xf numFmtId="164" fontId="6" fillId="0" borderId="2" xfId="1" applyNumberFormat="1" applyFont="1" applyBorder="1"/>
    <xf numFmtId="0" fontId="8" fillId="0" borderId="0" xfId="2" applyFont="1"/>
    <xf numFmtId="165" fontId="2" fillId="0" borderId="0" xfId="1" applyNumberFormat="1" applyFont="1"/>
    <xf numFmtId="164" fontId="5" fillId="0" borderId="2" xfId="1" applyNumberFormat="1" applyFont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64" fontId="5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164" fontId="2" fillId="2" borderId="0" xfId="1" applyNumberFormat="1" applyFont="1" applyFill="1"/>
    <xf numFmtId="0" fontId="2" fillId="2" borderId="0" xfId="1" applyFont="1" applyFill="1"/>
    <xf numFmtId="0" fontId="10" fillId="0" borderId="0" xfId="0" applyFont="1" applyAlignment="1">
      <alignment horizontal="left" vertical="center" readingOrder="1"/>
    </xf>
    <xf numFmtId="0" fontId="11" fillId="0" borderId="0" xfId="0" applyFont="1"/>
    <xf numFmtId="164" fontId="5" fillId="0" borderId="2" xfId="1" applyNumberFormat="1" applyFont="1" applyBorder="1" applyAlignment="1">
      <alignment horizontal="center"/>
    </xf>
    <xf numFmtId="164" fontId="5" fillId="0" borderId="1" xfId="1" applyNumberFormat="1" applyFont="1" applyBorder="1"/>
  </cellXfs>
  <cellStyles count="5">
    <cellStyle name="Normale" xfId="0" builtinId="0"/>
    <cellStyle name="Normale 2" xfId="4" xr:uid="{00000000-0005-0000-0000-000001000000}"/>
    <cellStyle name="Normale 3" xfId="3" xr:uid="{00000000-0005-0000-0000-000002000000}"/>
    <cellStyle name="Normale 4" xfId="1" xr:uid="{00000000-0005-0000-0000-000003000000}"/>
    <cellStyle name="Normale 5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68763285068386E-2"/>
          <c:y val="0.18443703703703704"/>
          <c:w val="0.92684707486467177"/>
          <c:h val="0.72569777083171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1'!$B$40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accent1"/>
              </a:solidFill>
            </a:ln>
            <a:effectLst/>
          </c:spPr>
          <c:invertIfNegative val="0"/>
          <c:cat>
            <c:numRef>
              <c:f>'fig 1'!$A$41:$A$47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 1'!$B$41:$B$47</c:f>
              <c:numCache>
                <c:formatCode>#,##0.0</c:formatCode>
                <c:ptCount val="7"/>
                <c:pt idx="0">
                  <c:v>-6.1162999999999998</c:v>
                </c:pt>
                <c:pt idx="1">
                  <c:v>-6.7073</c:v>
                </c:pt>
                <c:pt idx="2">
                  <c:v>-14.7852</c:v>
                </c:pt>
                <c:pt idx="3">
                  <c:v>-11.518599999999999</c:v>
                </c:pt>
                <c:pt idx="4">
                  <c:v>-4.2252000000000001</c:v>
                </c:pt>
                <c:pt idx="5">
                  <c:v>-8.4304000000000006</c:v>
                </c:pt>
                <c:pt idx="6">
                  <c:v>-7.5324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6-4DAE-AA3F-D6997AFF8D13}"/>
            </c:ext>
          </c:extLst>
        </c:ser>
        <c:ser>
          <c:idx val="1"/>
          <c:order val="1"/>
          <c:tx>
            <c:strRef>
              <c:f>'fig 1'!$C$40</c:f>
              <c:strCache>
                <c:ptCount val="1"/>
                <c:pt idx="0">
                  <c:v>Giappone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1'!$A$41:$A$47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 1'!$C$41:$C$47</c:f>
              <c:numCache>
                <c:formatCode>#,##0.0</c:formatCode>
                <c:ptCount val="7"/>
                <c:pt idx="0">
                  <c:v>-2.4714</c:v>
                </c:pt>
                <c:pt idx="1">
                  <c:v>-3.0446</c:v>
                </c:pt>
                <c:pt idx="2">
                  <c:v>-9.0648</c:v>
                </c:pt>
                <c:pt idx="3">
                  <c:v>-6.1642000000000001</c:v>
                </c:pt>
                <c:pt idx="4">
                  <c:v>-4.1204000000000001</c:v>
                </c:pt>
                <c:pt idx="5">
                  <c:v>-5.3655999999999997</c:v>
                </c:pt>
                <c:pt idx="6">
                  <c:v>-6.0457999999999998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6-4DAE-AA3F-D6997AFF8D13}"/>
            </c:ext>
          </c:extLst>
        </c:ser>
        <c:ser>
          <c:idx val="2"/>
          <c:order val="2"/>
          <c:tx>
            <c:strRef>
              <c:f>'fig 1'!$D$40</c:f>
              <c:strCache>
                <c:ptCount val="1"/>
                <c:pt idx="0">
                  <c:v>Regno Unito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 1'!$A$41:$A$47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 1'!$D$41:$D$47</c:f>
              <c:numCache>
                <c:formatCode>#,##0.0</c:formatCode>
                <c:ptCount val="7"/>
                <c:pt idx="0">
                  <c:v>-2.2324999999999999</c:v>
                </c:pt>
                <c:pt idx="1">
                  <c:v>-2.4584999999999999</c:v>
                </c:pt>
                <c:pt idx="2">
                  <c:v>-13.0337</c:v>
                </c:pt>
                <c:pt idx="3">
                  <c:v>-7.8714000000000004</c:v>
                </c:pt>
                <c:pt idx="4">
                  <c:v>-4.5670999999999999</c:v>
                </c:pt>
                <c:pt idx="5">
                  <c:v>-5.8780000000000001</c:v>
                </c:pt>
                <c:pt idx="6">
                  <c:v>-4.7637999999999998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6-4DAE-AA3F-D6997AFF8D13}"/>
            </c:ext>
          </c:extLst>
        </c:ser>
        <c:ser>
          <c:idx val="3"/>
          <c:order val="3"/>
          <c:tx>
            <c:strRef>
              <c:f>'fig 1'!$E$40</c:f>
              <c:strCache>
                <c:ptCount val="1"/>
                <c:pt idx="0">
                  <c:v>Area euro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 1'!$A$41:$A$47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 1'!$E$41:$E$47</c:f>
              <c:numCache>
                <c:formatCode>#,##0.0</c:formatCode>
                <c:ptCount val="7"/>
                <c:pt idx="0">
                  <c:v>-0.43380000000000002</c:v>
                </c:pt>
                <c:pt idx="1">
                  <c:v>-0.51619999999999999</c:v>
                </c:pt>
                <c:pt idx="2">
                  <c:v>-7.0385999999999997</c:v>
                </c:pt>
                <c:pt idx="3">
                  <c:v>-5.2775999999999996</c:v>
                </c:pt>
                <c:pt idx="4">
                  <c:v>-3.7309999999999999</c:v>
                </c:pt>
                <c:pt idx="5">
                  <c:v>-3.6320000000000001</c:v>
                </c:pt>
                <c:pt idx="6">
                  <c:v>-2.9864999999999999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6-4DAE-AA3F-D6997AFF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839320"/>
        <c:axId val="537837352"/>
      </c:barChart>
      <c:catAx>
        <c:axId val="53783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noMultiLvlLbl val="0"/>
      </c:catAx>
      <c:valAx>
        <c:axId val="537837352"/>
        <c:scaling>
          <c:orientation val="minMax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97013310627607"/>
          <c:y val="2.1270452932158606E-2"/>
          <c:w val="0.43778294217988972"/>
          <c:h val="6.3979477119251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333333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308958685073078E-2"/>
          <c:y val="0.11821776665817924"/>
          <c:w val="0.90538596296699425"/>
          <c:h val="0.662848191119596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2'!$B$40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 2'!$A$41:$A$47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 2'!$B$41:$B$47</c:f>
              <c:numCache>
                <c:formatCode>#,#00</c:formatCode>
                <c:ptCount val="7"/>
                <c:pt idx="0">
                  <c:v>1.9499</c:v>
                </c:pt>
                <c:pt idx="1">
                  <c:v>1.5263</c:v>
                </c:pt>
                <c:pt idx="2">
                  <c:v>-4.3392999999999997</c:v>
                </c:pt>
                <c:pt idx="3">
                  <c:v>-3.5865</c:v>
                </c:pt>
                <c:pt idx="4">
                  <c:v>-2.4996999999999998</c:v>
                </c:pt>
                <c:pt idx="5">
                  <c:v>-2.4647000000000001</c:v>
                </c:pt>
                <c:pt idx="6">
                  <c:v>-1.5622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C-4C44-97BD-78CD53C52E52}"/>
            </c:ext>
          </c:extLst>
        </c:ser>
        <c:ser>
          <c:idx val="1"/>
          <c:order val="1"/>
          <c:tx>
            <c:strRef>
              <c:f>'fig 2'!$C$40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2'!$A$41:$A$47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 2'!$C$41:$C$47</c:f>
              <c:numCache>
                <c:formatCode>#,#00</c:formatCode>
                <c:ptCount val="7"/>
                <c:pt idx="0">
                  <c:v>-2.3109999999999999</c:v>
                </c:pt>
                <c:pt idx="1">
                  <c:v>-2.3885999999999998</c:v>
                </c:pt>
                <c:pt idx="2">
                  <c:v>-8.9344000000000001</c:v>
                </c:pt>
                <c:pt idx="3">
                  <c:v>-6.6003999999999996</c:v>
                </c:pt>
                <c:pt idx="4">
                  <c:v>-4.7657999999999996</c:v>
                </c:pt>
                <c:pt idx="5">
                  <c:v>-5.4922000000000004</c:v>
                </c:pt>
                <c:pt idx="6">
                  <c:v>-5.3136000000000001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C-4C44-97BD-78CD53C52E52}"/>
            </c:ext>
          </c:extLst>
        </c:ser>
        <c:ser>
          <c:idx val="2"/>
          <c:order val="2"/>
          <c:tx>
            <c:strRef>
              <c:f>'fig 2'!$D$40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 2'!$A$41:$A$47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 2'!$D$41:$D$47</c:f>
              <c:numCache>
                <c:formatCode>#,#00</c:formatCode>
                <c:ptCount val="7"/>
                <c:pt idx="0">
                  <c:v>-2.1650999999999998</c:v>
                </c:pt>
                <c:pt idx="1">
                  <c:v>-1.5029999999999999</c:v>
                </c:pt>
                <c:pt idx="2">
                  <c:v>-9.3811999999999998</c:v>
                </c:pt>
                <c:pt idx="3">
                  <c:v>-8.7363</c:v>
                </c:pt>
                <c:pt idx="4">
                  <c:v>-8.5569000000000006</c:v>
                </c:pt>
                <c:pt idx="5">
                  <c:v>-7.3906999999999998</c:v>
                </c:pt>
                <c:pt idx="6">
                  <c:v>-4.4257999999999997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C-4C44-97BD-78CD53C52E52}"/>
            </c:ext>
          </c:extLst>
        </c:ser>
        <c:ser>
          <c:idx val="3"/>
          <c:order val="3"/>
          <c:tx>
            <c:strRef>
              <c:f>'fig 2'!$E$40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 2'!$A$41:$A$47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'fig 2'!$E$41:$E$47</c:f>
              <c:numCache>
                <c:formatCode>#,#00</c:formatCode>
                <c:ptCount val="7"/>
                <c:pt idx="0">
                  <c:v>-2.5937000000000001</c:v>
                </c:pt>
                <c:pt idx="1">
                  <c:v>-3.0602999999999998</c:v>
                </c:pt>
                <c:pt idx="2">
                  <c:v>-10.116</c:v>
                </c:pt>
                <c:pt idx="3">
                  <c:v>-6.7302</c:v>
                </c:pt>
                <c:pt idx="4">
                  <c:v>-4.7339000000000002</c:v>
                </c:pt>
                <c:pt idx="5">
                  <c:v>-3.6362999999999999</c:v>
                </c:pt>
                <c:pt idx="6">
                  <c:v>-2.9864000000000002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BC-4C44-97BD-78CD53C52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839320"/>
        <c:axId val="537837352"/>
      </c:barChart>
      <c:catAx>
        <c:axId val="53783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noMultiLvlLbl val="0"/>
      </c:catAx>
      <c:valAx>
        <c:axId val="53783735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42354800219182"/>
          <c:y val="2.0316827449920527E-2"/>
          <c:w val="0.48257997697749455"/>
          <c:h val="6.1987042805060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333333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68750000000006E-2"/>
          <c:y val="0.18443703703703704"/>
          <c:w val="0.85794310083225789"/>
          <c:h val="0.59662881011262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5'!$B$40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 5'!$A$41:$A$73</c:f>
              <c:numCache>
                <c:formatCode>General</c:formatCode>
                <c:ptCount val="3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</c:numCache>
            </c:numRef>
          </c:cat>
          <c:val>
            <c:numRef>
              <c:f>'fig 5'!$B$41:$B$73</c:f>
              <c:numCache>
                <c:formatCode>General</c:formatCode>
                <c:ptCount val="33"/>
                <c:pt idx="0">
                  <c:v>-7.2102696987947912</c:v>
                </c:pt>
                <c:pt idx="1">
                  <c:v>-6.6146673490951633</c:v>
                </c:pt>
                <c:pt idx="2">
                  <c:v>-2.9816251514042156</c:v>
                </c:pt>
                <c:pt idx="3">
                  <c:v>-2.9882616425376303</c:v>
                </c:pt>
                <c:pt idx="4">
                  <c:v>-1.7727957166300969</c:v>
                </c:pt>
                <c:pt idx="5">
                  <c:v>-2.4233336600852073</c:v>
                </c:pt>
                <c:pt idx="6">
                  <c:v>-3.1903094828702017</c:v>
                </c:pt>
                <c:pt idx="7">
                  <c:v>-2.8693015835703806</c:v>
                </c:pt>
                <c:pt idx="8">
                  <c:v>-3.217625209615993</c:v>
                </c:pt>
                <c:pt idx="9">
                  <c:v>-3.4788500322587534</c:v>
                </c:pt>
                <c:pt idx="10">
                  <c:v>-4.0825226881019745</c:v>
                </c:pt>
                <c:pt idx="11">
                  <c:v>-3.6165696777997982</c:v>
                </c:pt>
                <c:pt idx="12" formatCode="#,##0.0">
                  <c:v>-1.3403</c:v>
                </c:pt>
                <c:pt idx="13" formatCode="#,##0.0">
                  <c:v>-2.5638999999999998</c:v>
                </c:pt>
                <c:pt idx="14" formatCode="#,##0.0">
                  <c:v>-5.1210000000000004</c:v>
                </c:pt>
                <c:pt idx="15" formatCode="#,##0.0">
                  <c:v>-4.2397</c:v>
                </c:pt>
                <c:pt idx="16" formatCode="#,##0.0">
                  <c:v>-3.593</c:v>
                </c:pt>
                <c:pt idx="17" formatCode="#,##0.0">
                  <c:v>-2.9453999999999998</c:v>
                </c:pt>
                <c:pt idx="18" formatCode="#,##0.0">
                  <c:v>-2.8542999999999998</c:v>
                </c:pt>
                <c:pt idx="19" formatCode="#,##0.0">
                  <c:v>-2.9544000000000001</c:v>
                </c:pt>
                <c:pt idx="20" formatCode="#,##0.0">
                  <c:v>-2.5522</c:v>
                </c:pt>
                <c:pt idx="21" formatCode="#,##0.0">
                  <c:v>-2.4039000000000001</c:v>
                </c:pt>
                <c:pt idx="22" formatCode="#,##0.0">
                  <c:v>-2.4190999999999998</c:v>
                </c:pt>
                <c:pt idx="23" formatCode="#,##0.0">
                  <c:v>-2.1650999999999998</c:v>
                </c:pt>
                <c:pt idx="24" formatCode="#,##0.0">
                  <c:v>-1.5029999999999999</c:v>
                </c:pt>
                <c:pt idx="25" formatCode="#,##0.0">
                  <c:v>-9.3811999999999998</c:v>
                </c:pt>
                <c:pt idx="26" formatCode="#,##0.0">
                  <c:v>-8.7363</c:v>
                </c:pt>
                <c:pt idx="27" formatCode="#,##0.0">
                  <c:v>-8.5569000000000006</c:v>
                </c:pt>
                <c:pt idx="28" formatCode="#,##0.0">
                  <c:v>-7.2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C-468B-8117-55C465AA2D99}"/>
            </c:ext>
          </c:extLst>
        </c:ser>
        <c:ser>
          <c:idx val="1"/>
          <c:order val="1"/>
          <c:tx>
            <c:strRef>
              <c:f>'fig 5'!$C$40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5'!$A$41:$A$73</c:f>
              <c:numCache>
                <c:formatCode>General</c:formatCode>
                <c:ptCount val="3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</c:numCache>
            </c:numRef>
          </c:cat>
          <c:val>
            <c:numRef>
              <c:f>'fig 5'!$C$41:$C$73</c:f>
              <c:numCache>
                <c:formatCode>General</c:formatCode>
                <c:ptCount val="33"/>
                <c:pt idx="29">
                  <c:v>-3.8</c:v>
                </c:pt>
                <c:pt idx="30">
                  <c:v>-2.9</c:v>
                </c:pt>
                <c:pt idx="31">
                  <c:v>-2.1</c:v>
                </c:pt>
                <c:pt idx="32">
                  <c:v>-1.5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C-468B-8117-55C465AA2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839320"/>
        <c:axId val="537837352"/>
      </c:barChart>
      <c:catAx>
        <c:axId val="53783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noMultiLvlLbl val="0"/>
      </c:catAx>
      <c:valAx>
        <c:axId val="53783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68750000000006E-2"/>
          <c:y val="0.18443703703703704"/>
          <c:w val="0.85794310083225789"/>
          <c:h val="0.59662881011262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6'!$B$40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 6'!$A$41:$A$73</c:f>
              <c:numCache>
                <c:formatCode>General</c:formatCode>
                <c:ptCount val="3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</c:numCache>
            </c:numRef>
          </c:cat>
          <c:val>
            <c:numRef>
              <c:f>'fig 6'!$D$41:$D$73</c:f>
              <c:numCache>
                <c:formatCode>General</c:formatCode>
                <c:ptCount val="33"/>
                <c:pt idx="0">
                  <c:v>3.8937783735825358</c:v>
                </c:pt>
                <c:pt idx="1">
                  <c:v>4.4309407827549183</c:v>
                </c:pt>
                <c:pt idx="2">
                  <c:v>6.1560443638725166</c:v>
                </c:pt>
                <c:pt idx="3">
                  <c:v>4.851095761791151</c:v>
                </c:pt>
                <c:pt idx="4">
                  <c:v>4.5977128867433468</c:v>
                </c:pt>
                <c:pt idx="5">
                  <c:v>3.6899334674653805</c:v>
                </c:pt>
                <c:pt idx="6">
                  <c:v>2.8684874163507996</c:v>
                </c:pt>
                <c:pt idx="7">
                  <c:v>2.5637305556734344</c:v>
                </c:pt>
                <c:pt idx="8">
                  <c:v>1.7363675394703293</c:v>
                </c:pt>
                <c:pt idx="9">
                  <c:v>1.1173165124191036</c:v>
                </c:pt>
                <c:pt idx="10" formatCode="#,##0.0">
                  <c:v>0.41797351736397764</c:v>
                </c:pt>
                <c:pt idx="11" formatCode="#,##0.0">
                  <c:v>0.81961152757916134</c:v>
                </c:pt>
                <c:pt idx="12" formatCode="#,##0.0">
                  <c:v>3.4076445230046963</c:v>
                </c:pt>
                <c:pt idx="13" formatCode="#,##0.0">
                  <c:v>2.3476225246220404</c:v>
                </c:pt>
                <c:pt idx="14" formatCode="#,##0.0">
                  <c:v>-0.71263008114282544</c:v>
                </c:pt>
                <c:pt idx="15" formatCode="#,##0.0">
                  <c:v>3.7982239455180769E-2</c:v>
                </c:pt>
                <c:pt idx="16" formatCode="#,##0.0">
                  <c:v>1.0563723263323772</c:v>
                </c:pt>
                <c:pt idx="17" formatCode="#,##0.0">
                  <c:v>2.2156436260045274</c:v>
                </c:pt>
                <c:pt idx="18" formatCode="#,##0.0">
                  <c:v>1.9751960516168861</c:v>
                </c:pt>
                <c:pt idx="19" formatCode="#,##0.0">
                  <c:v>1.6259007588520034</c:v>
                </c:pt>
                <c:pt idx="20" formatCode="#,##0.0">
                  <c:v>1.5612965194776951</c:v>
                </c:pt>
                <c:pt idx="21" formatCode="#,##0.0">
                  <c:v>1.5109800359337624</c:v>
                </c:pt>
                <c:pt idx="22" formatCode="#,##0.0">
                  <c:v>1.3502301748573413</c:v>
                </c:pt>
                <c:pt idx="23" formatCode="#,##0.0">
                  <c:v>1.4814909320990193</c:v>
                </c:pt>
                <c:pt idx="24" formatCode="#,##0.0">
                  <c:v>1.8587943050630102</c:v>
                </c:pt>
                <c:pt idx="25" formatCode="#,##0.0">
                  <c:v>-5.9314735897851714</c:v>
                </c:pt>
                <c:pt idx="26" formatCode="#,##0.0">
                  <c:v>-5.2403088453339652</c:v>
                </c:pt>
                <c:pt idx="27" formatCode="#,##0.0">
                  <c:v>-4.3345228647100038</c:v>
                </c:pt>
                <c:pt idx="28" formatCode="#,##0.0">
                  <c:v>-3.5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2-45B7-9438-631266925824}"/>
            </c:ext>
          </c:extLst>
        </c:ser>
        <c:ser>
          <c:idx val="1"/>
          <c:order val="1"/>
          <c:tx>
            <c:strRef>
              <c:f>'fig 6'!$E$40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 6'!$A$41:$A$73</c:f>
              <c:numCache>
                <c:formatCode>General</c:formatCode>
                <c:ptCount val="3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</c:numCache>
            </c:numRef>
          </c:cat>
          <c:val>
            <c:numRef>
              <c:f>'fig 6'!$E$41:$E$73</c:f>
              <c:numCache>
                <c:formatCode>General</c:formatCode>
                <c:ptCount val="33"/>
                <c:pt idx="29" formatCode="#,##0.0">
                  <c:v>0.1</c:v>
                </c:pt>
                <c:pt idx="30" formatCode="#,##0.0">
                  <c:v>1</c:v>
                </c:pt>
                <c:pt idx="31" formatCode="#,##0.0">
                  <c:v>1.8</c:v>
                </c:pt>
                <c:pt idx="32" formatCode="#,##0.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2-45B7-9438-631266925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839320"/>
        <c:axId val="537837352"/>
      </c:barChart>
      <c:catAx>
        <c:axId val="5378393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tickLblSkip val="1"/>
        <c:noMultiLvlLbl val="0"/>
      </c:catAx>
      <c:valAx>
        <c:axId val="537837352"/>
        <c:scaling>
          <c:orientation val="minMax"/>
          <c:max val="6.5"/>
          <c:min val="-6.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142240</xdr:colOff>
      <xdr:row>3</xdr:row>
      <xdr:rowOff>26648</xdr:rowOff>
    </xdr:from>
    <xdr:to>
      <xdr:col>9</xdr:col>
      <xdr:colOff>458659</xdr:colOff>
      <xdr:row>32</xdr:row>
      <xdr:rowOff>50802</xdr:rowOff>
    </xdr:to>
    <xdr:graphicFrame macro="">
      <xdr:nvGraphicFramePr>
        <xdr:cNvPr id="2" name="Chart 1-13">
          <a:extLst>
            <a:ext uri="{FF2B5EF4-FFF2-40B4-BE49-F238E27FC236}">
              <a16:creationId xmlns:a16="http://schemas.microsoft.com/office/drawing/2014/main" id="{8E1AB5A4-10E4-454D-9EE5-76DD85792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742147</xdr:colOff>
      <xdr:row>35</xdr:row>
      <xdr:rowOff>12318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3AAF6E-EEB6-42B5-8757-EE4F649F3BBA}"/>
            </a:ext>
          </a:extLst>
        </xdr:cNvPr>
        <xdr:cNvSpPr txBox="1"/>
      </xdr:nvSpPr>
      <xdr:spPr>
        <a:xfrm>
          <a:off x="0" y="4373880"/>
          <a:ext cx="5474167" cy="3323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Commissione Ue, Spring forecast per il 2024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</xdr:colOff>
      <xdr:row>3</xdr:row>
      <xdr:rowOff>53341</xdr:rowOff>
    </xdr:from>
    <xdr:to>
      <xdr:col>9</xdr:col>
      <xdr:colOff>279589</xdr:colOff>
      <xdr:row>32</xdr:row>
      <xdr:rowOff>91440</xdr:rowOff>
    </xdr:to>
    <xdr:graphicFrame macro="">
      <xdr:nvGraphicFramePr>
        <xdr:cNvPr id="5" name="Chart 1-13">
          <a:extLst>
            <a:ext uri="{FF2B5EF4-FFF2-40B4-BE49-F238E27FC236}">
              <a16:creationId xmlns:a16="http://schemas.microsoft.com/office/drawing/2014/main" id="{80ABA4D2-8249-2617-51E4-0B7C4FA4A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10</xdr:col>
      <xdr:colOff>236220</xdr:colOff>
      <xdr:row>39</xdr:row>
      <xdr:rowOff>99060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8E02D41-5AAF-46F5-99DF-5E5F0FB6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5760"/>
          <a:ext cx="5113020" cy="6865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266700</xdr:colOff>
      <xdr:row>33</xdr:row>
      <xdr:rowOff>144780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D24EEF7-F225-A0F5-F213-95134E7EB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82880"/>
          <a:ext cx="4533900" cy="5996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80395</xdr:colOff>
      <xdr:row>2</xdr:row>
      <xdr:rowOff>26945</xdr:rowOff>
    </xdr:from>
    <xdr:to>
      <xdr:col>13</xdr:col>
      <xdr:colOff>313989</xdr:colOff>
      <xdr:row>29</xdr:row>
      <xdr:rowOff>15902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9F1CFC-F2D5-46C2-B326-0A845243729F}"/>
            </a:ext>
          </a:extLst>
        </xdr:cNvPr>
        <xdr:cNvGrpSpPr/>
      </xdr:nvGrpSpPr>
      <xdr:grpSpPr>
        <a:xfrm>
          <a:off x="2482352" y="383097"/>
          <a:ext cx="5675267" cy="3865218"/>
          <a:chOff x="7194814" y="20661021"/>
          <a:chExt cx="5709591" cy="3446669"/>
        </a:xfrm>
      </xdr:grpSpPr>
      <xdr:graphicFrame macro="">
        <xdr:nvGraphicFramePr>
          <xdr:cNvPr id="3" name="Chart 1-13">
            <a:extLst>
              <a:ext uri="{FF2B5EF4-FFF2-40B4-BE49-F238E27FC236}">
                <a16:creationId xmlns:a16="http://schemas.microsoft.com/office/drawing/2014/main" id="{52B071B3-1B53-FB37-943E-35AC8B4B2CBC}"/>
              </a:ext>
            </a:extLst>
          </xdr:cNvPr>
          <xdr:cNvGraphicFramePr>
            <a:graphicFrameLocks/>
          </xdr:cNvGraphicFramePr>
        </xdr:nvGraphicFramePr>
        <xdr:xfrm>
          <a:off x="7194814" y="20661021"/>
          <a:ext cx="5709591" cy="338067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sellaDiTesto 3">
            <a:extLst>
              <a:ext uri="{FF2B5EF4-FFF2-40B4-BE49-F238E27FC236}">
                <a16:creationId xmlns:a16="http://schemas.microsoft.com/office/drawing/2014/main" id="{E7B86A19-42A1-93A1-1404-5C4AE96406A3}"/>
              </a:ext>
            </a:extLst>
          </xdr:cNvPr>
          <xdr:cNvSpPr txBox="1"/>
        </xdr:nvSpPr>
        <xdr:spPr>
          <a:xfrm>
            <a:off x="7375769" y="23839159"/>
            <a:ext cx="5377918" cy="2685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Fonte: Istat e </a:t>
            </a:r>
            <a:r>
              <a:rPr lang="it-IT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Psb</a:t>
            </a:r>
            <a:r>
              <a:rPr lang="en-GB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, quadro tendenziale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9937</xdr:colOff>
      <xdr:row>2</xdr:row>
      <xdr:rowOff>82057</xdr:rowOff>
    </xdr:from>
    <xdr:to>
      <xdr:col>14</xdr:col>
      <xdr:colOff>560563</xdr:colOff>
      <xdr:row>29</xdr:row>
      <xdr:rowOff>82057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E54CCC02-AD8C-4F4E-A767-EED84D7AB011}"/>
            </a:ext>
          </a:extLst>
        </xdr:cNvPr>
        <xdr:cNvGrpSpPr/>
      </xdr:nvGrpSpPr>
      <xdr:grpSpPr>
        <a:xfrm>
          <a:off x="3422372" y="438209"/>
          <a:ext cx="5652713" cy="3876261"/>
          <a:chOff x="7366000" y="20650200"/>
          <a:chExt cx="5709591" cy="3457490"/>
        </a:xfrm>
      </xdr:grpSpPr>
      <xdr:graphicFrame macro="">
        <xdr:nvGraphicFramePr>
          <xdr:cNvPr id="6" name="Chart 1-13">
            <a:extLst>
              <a:ext uri="{FF2B5EF4-FFF2-40B4-BE49-F238E27FC236}">
                <a16:creationId xmlns:a16="http://schemas.microsoft.com/office/drawing/2014/main" id="{90A0AB4B-144B-DCE8-F94B-E20EA259A90A}"/>
              </a:ext>
            </a:extLst>
          </xdr:cNvPr>
          <xdr:cNvGraphicFramePr>
            <a:graphicFrameLocks/>
          </xdr:cNvGraphicFramePr>
        </xdr:nvGraphicFramePr>
        <xdr:xfrm>
          <a:off x="7366000" y="20650200"/>
          <a:ext cx="5709591" cy="338067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CasellaDiTesto 6">
            <a:extLst>
              <a:ext uri="{FF2B5EF4-FFF2-40B4-BE49-F238E27FC236}">
                <a16:creationId xmlns:a16="http://schemas.microsoft.com/office/drawing/2014/main" id="{A89714F3-9917-5111-BF91-209709FC0750}"/>
              </a:ext>
            </a:extLst>
          </xdr:cNvPr>
          <xdr:cNvSpPr txBox="1"/>
        </xdr:nvSpPr>
        <xdr:spPr>
          <a:xfrm>
            <a:off x="7375769" y="23839159"/>
            <a:ext cx="5377918" cy="2685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>
                <a:solidFill>
                  <a:schemeClr val="tx1">
                    <a:lumMod val="75000"/>
                    <a:lumOff val="25000"/>
                  </a:schemeClr>
                </a:solidFill>
                <a:latin typeface="+mj-lt"/>
              </a:rPr>
              <a:t>Fonte:</a:t>
            </a:r>
            <a:r>
              <a:rPr lang="en-GB" sz="1100" baseline="0">
                <a:solidFill>
                  <a:schemeClr val="tx1">
                    <a:lumMod val="75000"/>
                    <a:lumOff val="25000"/>
                  </a:schemeClr>
                </a:solidFill>
                <a:latin typeface="+mj-lt"/>
              </a:rPr>
              <a:t> Istat e </a:t>
            </a:r>
            <a:r>
              <a:rPr lang="en-US" sz="1100" baseline="0">
                <a:solidFill>
                  <a:schemeClr val="dk1"/>
                </a:solidFill>
                <a:effectLst/>
                <a:latin typeface="+mj-lt"/>
                <a:ea typeface="+mn-ea"/>
                <a:cs typeface="+mn-cs"/>
              </a:rPr>
              <a:t>Psb</a:t>
            </a:r>
            <a:r>
              <a:rPr lang="en-GB" sz="1100" baseline="0">
                <a:solidFill>
                  <a:schemeClr val="tx1">
                    <a:lumMod val="75000"/>
                    <a:lumOff val="25000"/>
                  </a:schemeClr>
                </a:solidFill>
                <a:latin typeface="+mj-lt"/>
              </a:rPr>
              <a:t>, quadro tendenziale</a:t>
            </a:r>
            <a:endParaRPr lang="en-GB" sz="1100">
              <a:solidFill>
                <a:schemeClr val="tx1">
                  <a:lumMod val="75000"/>
                  <a:lumOff val="25000"/>
                </a:schemeClr>
              </a:solidFill>
              <a:latin typeface="+mj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9764-5B9C-41E7-A83D-5EC2B18C33D9}">
  <sheetPr>
    <pageSetUpPr fitToPage="1"/>
  </sheetPr>
  <dimension ref="A3:K50"/>
  <sheetViews>
    <sheetView topLeftCell="A18" zoomScaleNormal="100" workbookViewId="0">
      <selection activeCell="A41" sqref="A41:A47"/>
    </sheetView>
  </sheetViews>
  <sheetFormatPr defaultColWidth="9.5703125" defaultRowHeight="11.25"/>
  <cols>
    <col min="1" max="1" width="8.28515625" style="3" customWidth="1"/>
    <col min="2" max="2" width="11" style="3" bestFit="1" customWidth="1"/>
    <col min="3" max="3" width="5.5703125" style="2" bestFit="1" customWidth="1"/>
    <col min="4" max="4" width="11" style="1" bestFit="1" customWidth="1"/>
    <col min="5" max="5" width="5.5703125" style="1" bestFit="1" customWidth="1"/>
    <col min="6" max="6" width="11" style="1" bestFit="1" customWidth="1"/>
    <col min="7" max="7" width="5.5703125" style="1" bestFit="1" customWidth="1"/>
    <col min="8" max="8" width="11" style="1" bestFit="1" customWidth="1"/>
    <col min="9" max="10" width="11" style="1" customWidth="1"/>
    <col min="11" max="11" width="5.5703125" style="1" bestFit="1" customWidth="1"/>
    <col min="12" max="12" width="11" style="1" bestFit="1" customWidth="1"/>
    <col min="13" max="16384" width="9.5703125" style="1"/>
  </cols>
  <sheetData>
    <row r="3" spans="1:11" ht="17.25">
      <c r="A3" s="26" t="s">
        <v>34</v>
      </c>
      <c r="K3" s="26"/>
    </row>
    <row r="35" spans="1:11" ht="15">
      <c r="K35" s="27"/>
    </row>
    <row r="37" spans="1:11" ht="17.25">
      <c r="A37" s="5"/>
      <c r="B37" s="6"/>
      <c r="C37" s="6"/>
      <c r="D37" s="2"/>
    </row>
    <row r="38" spans="1:11" ht="17.25">
      <c r="A38" s="7" t="s">
        <v>2</v>
      </c>
      <c r="B38" s="6"/>
      <c r="C38" s="6"/>
      <c r="D38" s="2"/>
    </row>
    <row r="39" spans="1:11" ht="12.75">
      <c r="A39" s="6"/>
      <c r="B39" s="8"/>
      <c r="C39" s="8"/>
      <c r="D39" s="2"/>
    </row>
    <row r="40" spans="1:11" ht="17.25">
      <c r="A40" s="9"/>
      <c r="B40" s="4" t="s">
        <v>3</v>
      </c>
      <c r="C40" s="4" t="s">
        <v>32</v>
      </c>
      <c r="D40" s="4" t="s">
        <v>33</v>
      </c>
      <c r="E40" s="4" t="s">
        <v>1</v>
      </c>
    </row>
    <row r="41" spans="1:11" ht="17.25">
      <c r="A41" s="4">
        <v>2018</v>
      </c>
      <c r="B41" s="10">
        <v>-6.1162999999999998</v>
      </c>
      <c r="C41" s="10">
        <v>-2.4714</v>
      </c>
      <c r="D41" s="10">
        <v>-2.2324999999999999</v>
      </c>
      <c r="E41" s="10">
        <v>-0.43380000000000002</v>
      </c>
    </row>
    <row r="42" spans="1:11" ht="17.25">
      <c r="A42" s="4">
        <v>2019</v>
      </c>
      <c r="B42" s="10">
        <v>-6.7073</v>
      </c>
      <c r="C42" s="10">
        <v>-3.0446</v>
      </c>
      <c r="D42" s="10">
        <v>-2.4584999999999999</v>
      </c>
      <c r="E42" s="10">
        <v>-0.51619999999999999</v>
      </c>
    </row>
    <row r="43" spans="1:11" ht="17.25">
      <c r="A43" s="4">
        <v>2020</v>
      </c>
      <c r="B43" s="10">
        <v>-14.7852</v>
      </c>
      <c r="C43" s="10">
        <v>-9.0648</v>
      </c>
      <c r="D43" s="10">
        <v>-13.0337</v>
      </c>
      <c r="E43" s="10">
        <v>-7.0385999999999997</v>
      </c>
    </row>
    <row r="44" spans="1:11" ht="17.25">
      <c r="A44" s="4">
        <v>2021</v>
      </c>
      <c r="B44" s="10">
        <v>-11.518599999999999</v>
      </c>
      <c r="C44" s="10">
        <v>-6.1642000000000001</v>
      </c>
      <c r="D44" s="10">
        <v>-7.8714000000000004</v>
      </c>
      <c r="E44" s="10">
        <v>-5.2775999999999996</v>
      </c>
    </row>
    <row r="45" spans="1:11" ht="17.25">
      <c r="A45" s="4">
        <v>2022</v>
      </c>
      <c r="B45" s="10">
        <v>-4.2252000000000001</v>
      </c>
      <c r="C45" s="10">
        <v>-4.1204000000000001</v>
      </c>
      <c r="D45" s="10">
        <v>-4.5670999999999999</v>
      </c>
      <c r="E45" s="10">
        <v>-3.7309999999999999</v>
      </c>
      <c r="H45" s="17"/>
      <c r="I45" s="17"/>
      <c r="J45" s="17"/>
      <c r="K45" s="17"/>
    </row>
    <row r="46" spans="1:11" ht="17.25">
      <c r="A46" s="4">
        <v>2023</v>
      </c>
      <c r="B46" s="10">
        <v>-8.4304000000000006</v>
      </c>
      <c r="C46" s="10">
        <v>-5.3655999999999997</v>
      </c>
      <c r="D46" s="10">
        <v>-5.8780000000000001</v>
      </c>
      <c r="E46" s="10">
        <v>-3.6320000000000001</v>
      </c>
      <c r="H46" s="17"/>
      <c r="I46" s="17"/>
      <c r="J46" s="17"/>
      <c r="K46" s="17"/>
    </row>
    <row r="47" spans="1:11" ht="17.25">
      <c r="A47" s="4">
        <v>2024</v>
      </c>
      <c r="B47" s="10">
        <v>-7.5324</v>
      </c>
      <c r="C47" s="10">
        <v>-6.0457999999999998</v>
      </c>
      <c r="D47" s="10">
        <v>-4.7637999999999998</v>
      </c>
      <c r="E47" s="10">
        <v>-2.9864999999999999</v>
      </c>
      <c r="H47" s="17"/>
      <c r="I47" s="17"/>
      <c r="J47" s="17"/>
      <c r="K47" s="17"/>
    </row>
    <row r="50" spans="8:11">
      <c r="H50" s="17"/>
      <c r="I50" s="17"/>
      <c r="J50" s="17"/>
      <c r="K50" s="17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E50"/>
  <sheetViews>
    <sheetView topLeftCell="A9" zoomScaleNormal="100" workbookViewId="0">
      <selection activeCell="N39" sqref="N39"/>
    </sheetView>
  </sheetViews>
  <sheetFormatPr defaultColWidth="9.5703125" defaultRowHeight="11.25"/>
  <cols>
    <col min="1" max="1" width="5.5703125" style="1" bestFit="1" customWidth="1"/>
    <col min="2" max="2" width="11" style="1" bestFit="1" customWidth="1"/>
    <col min="3" max="4" width="11" style="1" customWidth="1"/>
    <col min="5" max="5" width="5.5703125" style="1" bestFit="1" customWidth="1"/>
    <col min="6" max="6" width="11" style="1" bestFit="1" customWidth="1"/>
    <col min="7" max="16384" width="9.5703125" style="1"/>
  </cols>
  <sheetData>
    <row r="3" spans="1:1" ht="17.25">
      <c r="A3" s="26" t="s">
        <v>35</v>
      </c>
    </row>
    <row r="35" spans="1:5" ht="15">
      <c r="A35" s="27" t="s">
        <v>10</v>
      </c>
    </row>
    <row r="40" spans="1:5" ht="17.25">
      <c r="B40" s="20" t="s">
        <v>4</v>
      </c>
      <c r="C40" s="20" t="s">
        <v>5</v>
      </c>
      <c r="D40" s="20" t="s">
        <v>0</v>
      </c>
      <c r="E40" s="20" t="s">
        <v>6</v>
      </c>
    </row>
    <row r="41" spans="1:5" ht="17.25">
      <c r="A41" s="4">
        <v>2018</v>
      </c>
      <c r="B41" s="17">
        <v>1.9499</v>
      </c>
      <c r="C41" s="17">
        <v>-2.3109999999999999</v>
      </c>
      <c r="D41" s="17">
        <v>-2.1650999999999998</v>
      </c>
      <c r="E41" s="17">
        <v>-2.5937000000000001</v>
      </c>
    </row>
    <row r="42" spans="1:5" ht="17.25">
      <c r="A42" s="4">
        <v>2019</v>
      </c>
      <c r="B42" s="17">
        <v>1.5263</v>
      </c>
      <c r="C42" s="17">
        <v>-2.3885999999999998</v>
      </c>
      <c r="D42" s="17">
        <v>-1.5029999999999999</v>
      </c>
      <c r="E42" s="17">
        <v>-3.0602999999999998</v>
      </c>
    </row>
    <row r="43" spans="1:5" ht="17.25">
      <c r="A43" s="4">
        <v>2020</v>
      </c>
      <c r="B43" s="17">
        <v>-4.3392999999999997</v>
      </c>
      <c r="C43" s="17">
        <v>-8.9344000000000001</v>
      </c>
      <c r="D43" s="17">
        <v>-9.3811999999999998</v>
      </c>
      <c r="E43" s="17">
        <v>-10.116</v>
      </c>
    </row>
    <row r="44" spans="1:5" ht="17.25">
      <c r="A44" s="4">
        <v>2021</v>
      </c>
      <c r="B44" s="17">
        <v>-3.5865</v>
      </c>
      <c r="C44" s="17">
        <v>-6.6003999999999996</v>
      </c>
      <c r="D44" s="17">
        <v>-8.7363</v>
      </c>
      <c r="E44" s="17">
        <v>-6.7302</v>
      </c>
    </row>
    <row r="45" spans="1:5" ht="17.25">
      <c r="A45" s="4">
        <v>2022</v>
      </c>
      <c r="B45" s="17">
        <v>-2.4996999999999998</v>
      </c>
      <c r="C45" s="17">
        <v>-4.7657999999999996</v>
      </c>
      <c r="D45" s="17">
        <v>-8.5569000000000006</v>
      </c>
      <c r="E45" s="17">
        <v>-4.7339000000000002</v>
      </c>
    </row>
    <row r="46" spans="1:5" ht="17.25">
      <c r="A46" s="4">
        <v>2023</v>
      </c>
      <c r="B46" s="17">
        <v>-2.4647000000000001</v>
      </c>
      <c r="C46" s="17">
        <v>-5.4922000000000004</v>
      </c>
      <c r="D46" s="17">
        <v>-7.3906999999999998</v>
      </c>
      <c r="E46" s="17">
        <v>-3.6362999999999999</v>
      </c>
    </row>
    <row r="47" spans="1:5" ht="17.25">
      <c r="A47" s="4">
        <v>2024</v>
      </c>
      <c r="B47" s="17">
        <v>-1.5622</v>
      </c>
      <c r="C47" s="17">
        <v>-5.3136000000000001</v>
      </c>
      <c r="D47" s="17">
        <v>-4.4257999999999997</v>
      </c>
      <c r="E47" s="17">
        <v>-2.9864000000000002</v>
      </c>
    </row>
    <row r="50" spans="2:5">
      <c r="B50" s="17"/>
      <c r="C50" s="17"/>
      <c r="D50" s="17"/>
      <c r="E50" s="17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2FB9-BD87-414E-94A8-29D576A21131}">
  <dimension ref="C2:C41"/>
  <sheetViews>
    <sheetView topLeftCell="A19" zoomScale="115" zoomScaleNormal="115" workbookViewId="0">
      <selection activeCell="C41" sqref="C41"/>
    </sheetView>
  </sheetViews>
  <sheetFormatPr defaultRowHeight="15"/>
  <sheetData>
    <row r="2" spans="3:3">
      <c r="C2" t="s">
        <v>27</v>
      </c>
    </row>
    <row r="41" spans="3:3">
      <c r="C41" t="s">
        <v>45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35"/>
  <sheetViews>
    <sheetView topLeftCell="A19" zoomScale="115" zoomScaleNormal="115" workbookViewId="0">
      <selection activeCell="K43" sqref="K43"/>
    </sheetView>
  </sheetViews>
  <sheetFormatPr defaultRowHeight="15"/>
  <sheetData>
    <row r="1" spans="2:2">
      <c r="B1" t="s">
        <v>28</v>
      </c>
    </row>
    <row r="35" spans="2:2">
      <c r="B35" t="s">
        <v>45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9"/>
  <sheetViews>
    <sheetView zoomScale="115" zoomScaleNormal="115" workbookViewId="0">
      <selection activeCell="J25" sqref="J25"/>
    </sheetView>
  </sheetViews>
  <sheetFormatPr defaultColWidth="10.7109375" defaultRowHeight="11.25"/>
  <cols>
    <col min="1" max="1" width="46.7109375" style="2" customWidth="1"/>
    <col min="2" max="3" width="4.85546875" style="1" bestFit="1" customWidth="1"/>
    <col min="4" max="4" width="10.42578125" style="1" bestFit="1" customWidth="1"/>
    <col min="5" max="8" width="4.85546875" style="1" bestFit="1" customWidth="1"/>
    <col min="9" max="9" width="10.7109375" style="1" bestFit="1" customWidth="1"/>
    <col min="10" max="16384" width="10.7109375" style="1"/>
  </cols>
  <sheetData>
    <row r="1" spans="1:9" ht="12.75">
      <c r="A1" s="6"/>
      <c r="B1" s="11"/>
      <c r="C1" s="11"/>
      <c r="D1" s="11"/>
      <c r="E1" s="11"/>
      <c r="F1" s="11"/>
      <c r="G1" s="11"/>
      <c r="H1" s="11"/>
      <c r="I1" s="11"/>
    </row>
    <row r="2" spans="1:9" s="2" customFormat="1" ht="17.25">
      <c r="A2" s="12" t="s">
        <v>36</v>
      </c>
      <c r="B2" s="11"/>
      <c r="C2" s="11"/>
      <c r="D2" s="6"/>
      <c r="E2" s="6"/>
      <c r="F2" s="6"/>
      <c r="G2" s="6"/>
      <c r="H2" s="6"/>
      <c r="I2" s="6"/>
    </row>
    <row r="3" spans="1:9" s="2" customFormat="1" ht="16.149999999999999" customHeight="1">
      <c r="A3" s="13"/>
      <c r="B3" s="14"/>
      <c r="C3" s="14"/>
      <c r="D3" s="15"/>
      <c r="E3" s="15"/>
      <c r="F3" s="15"/>
      <c r="G3" s="15"/>
      <c r="H3" s="15"/>
      <c r="I3" s="15"/>
    </row>
    <row r="4" spans="1:9" s="2" customFormat="1" ht="30" customHeight="1">
      <c r="A4" s="18"/>
      <c r="B4" s="4">
        <v>2019</v>
      </c>
      <c r="C4" s="4">
        <v>2023</v>
      </c>
      <c r="D4" s="4" t="s">
        <v>11</v>
      </c>
      <c r="E4" s="4">
        <v>2024</v>
      </c>
      <c r="F4" s="4">
        <v>2025</v>
      </c>
      <c r="G4" s="4">
        <v>2026</v>
      </c>
      <c r="H4" s="4">
        <v>2027</v>
      </c>
      <c r="I4" s="4" t="s">
        <v>12</v>
      </c>
    </row>
    <row r="5" spans="1:9" s="2" customFormat="1" ht="17.25">
      <c r="A5" s="12" t="s">
        <v>17</v>
      </c>
      <c r="B5" s="10">
        <v>46.973999999999997</v>
      </c>
      <c r="C5" s="10">
        <v>46.622</v>
      </c>
      <c r="D5" s="10">
        <f>C5-B5</f>
        <v>-0.35199999999999676</v>
      </c>
      <c r="E5" s="10">
        <v>46.7</v>
      </c>
      <c r="F5" s="10">
        <v>47.5</v>
      </c>
      <c r="G5" s="10">
        <v>47.6</v>
      </c>
      <c r="H5" s="10">
        <v>46.9</v>
      </c>
      <c r="I5" s="10">
        <f>H5-C5</f>
        <v>0.27799999999999869</v>
      </c>
    </row>
    <row r="6" spans="1:9" s="2" customFormat="1" ht="17.25">
      <c r="A6" s="12" t="s">
        <v>13</v>
      </c>
      <c r="B6" s="10">
        <v>14.494</v>
      </c>
      <c r="C6" s="10">
        <v>13.662000000000001</v>
      </c>
      <c r="D6" s="10">
        <f>C6-B6</f>
        <v>-0.83199999999999896</v>
      </c>
      <c r="E6" s="10">
        <v>14.1</v>
      </c>
      <c r="F6" s="10">
        <v>14</v>
      </c>
      <c r="G6" s="10">
        <v>13.9</v>
      </c>
      <c r="H6" s="10">
        <v>13.9</v>
      </c>
      <c r="I6" s="10">
        <f>H6-C6</f>
        <v>0.23799999999999955</v>
      </c>
    </row>
    <row r="7" spans="1:9" s="2" customFormat="1" ht="17.25">
      <c r="A7" s="12" t="s">
        <v>14</v>
      </c>
      <c r="B7" s="10">
        <v>14.311999999999999</v>
      </c>
      <c r="C7" s="10">
        <v>15.074999999999999</v>
      </c>
      <c r="D7" s="10">
        <f>C7-B7</f>
        <v>0.7629999999999999</v>
      </c>
      <c r="E7" s="10">
        <v>15.4</v>
      </c>
      <c r="F7" s="10">
        <v>15.3</v>
      </c>
      <c r="G7" s="10">
        <v>15.3</v>
      </c>
      <c r="H7" s="10">
        <v>15.4</v>
      </c>
      <c r="I7" s="10">
        <f>H7-C7</f>
        <v>0.32500000000000107</v>
      </c>
    </row>
    <row r="8" spans="1:9" s="2" customFormat="1" ht="17.25">
      <c r="A8" s="12" t="s">
        <v>15</v>
      </c>
      <c r="B8" s="10">
        <v>13.414999999999999</v>
      </c>
      <c r="C8" s="10">
        <v>12.662999999999998</v>
      </c>
      <c r="D8" s="10">
        <f>C8-B8</f>
        <v>-0.75200000000000067</v>
      </c>
      <c r="E8" s="10">
        <v>12.7</v>
      </c>
      <c r="F8" s="10">
        <v>13.4</v>
      </c>
      <c r="G8" s="10">
        <v>13.4</v>
      </c>
      <c r="H8" s="10">
        <v>13.4</v>
      </c>
      <c r="I8" s="10">
        <f>H8-C8</f>
        <v>0.73700000000000188</v>
      </c>
    </row>
    <row r="9" spans="1:9" s="2" customFormat="1" ht="17.25">
      <c r="A9" s="12" t="s">
        <v>16</v>
      </c>
      <c r="B9" s="10">
        <v>4.7530000000000001</v>
      </c>
      <c r="C9" s="10">
        <v>5.2220000000000031</v>
      </c>
      <c r="D9" s="10">
        <f>C9-B9</f>
        <v>0.46900000000000297</v>
      </c>
      <c r="E9" s="10">
        <v>4.5000000000000036</v>
      </c>
      <c r="F9" s="10">
        <v>4.7999999999999989</v>
      </c>
      <c r="G9" s="10">
        <v>5.0000000000000018</v>
      </c>
      <c r="H9" s="10">
        <v>4.2000000000000011</v>
      </c>
      <c r="I9" s="10">
        <f>H9-C9</f>
        <v>-1.022000000000002</v>
      </c>
    </row>
    <row r="10" spans="1:9" s="2" customFormat="1" ht="17.25">
      <c r="A10" s="12"/>
      <c r="B10" s="10"/>
      <c r="C10" s="10"/>
      <c r="D10" s="10"/>
      <c r="E10" s="10"/>
      <c r="F10" s="10"/>
      <c r="G10" s="10"/>
      <c r="H10" s="10"/>
      <c r="I10" s="10"/>
    </row>
    <row r="11" spans="1:9" s="2" customFormat="1" ht="17.25">
      <c r="A11" s="12" t="s">
        <v>18</v>
      </c>
      <c r="B11" s="10">
        <v>48.423816679071976</v>
      </c>
      <c r="C11" s="10">
        <v>53.798977763830422</v>
      </c>
      <c r="D11" s="10">
        <f t="shared" ref="D11:D21" si="0">C11-B11</f>
        <v>5.3751610847584459</v>
      </c>
      <c r="E11" s="10">
        <v>50.4</v>
      </c>
      <c r="F11" s="10">
        <v>50.4</v>
      </c>
      <c r="G11" s="10">
        <v>49.8</v>
      </c>
      <c r="H11" s="10">
        <v>48.5</v>
      </c>
      <c r="I11" s="10">
        <f t="shared" ref="I11:I21" si="1">H11-C11</f>
        <v>-5.2989777638304218</v>
      </c>
    </row>
    <row r="12" spans="1:9" s="2" customFormat="1" ht="17.25">
      <c r="A12" s="12" t="s">
        <v>19</v>
      </c>
      <c r="B12" s="10">
        <v>9.6183799845992404</v>
      </c>
      <c r="C12" s="10">
        <v>8.7937442146419649</v>
      </c>
      <c r="D12" s="10">
        <f t="shared" si="0"/>
        <v>-0.8246357699572755</v>
      </c>
      <c r="E12" s="10">
        <v>8.9</v>
      </c>
      <c r="F12" s="10">
        <v>8.8000000000000007</v>
      </c>
      <c r="G12" s="10">
        <v>8.6</v>
      </c>
      <c r="H12" s="10">
        <v>8.3000000000000007</v>
      </c>
      <c r="I12" s="10">
        <f t="shared" si="1"/>
        <v>-0.49374421464196416</v>
      </c>
    </row>
    <row r="13" spans="1:9" s="2" customFormat="1" ht="17.25">
      <c r="A13" s="12" t="s">
        <v>20</v>
      </c>
      <c r="B13" s="10">
        <v>8.1453746612930296</v>
      </c>
      <c r="C13" s="10">
        <v>8.2156900836625404</v>
      </c>
      <c r="D13" s="10">
        <f t="shared" si="0"/>
        <v>7.0315422369510827E-2</v>
      </c>
      <c r="E13" s="10">
        <v>7.9</v>
      </c>
      <c r="F13" s="10">
        <v>8</v>
      </c>
      <c r="G13" s="10">
        <v>7.9</v>
      </c>
      <c r="H13" s="10">
        <v>7.6</v>
      </c>
      <c r="I13" s="10">
        <f t="shared" si="1"/>
        <v>-0.61569008366254074</v>
      </c>
    </row>
    <row r="14" spans="1:9" s="2" customFormat="1" ht="17.25">
      <c r="A14" s="12" t="s">
        <v>21</v>
      </c>
      <c r="B14" s="10">
        <v>20.021597869879319</v>
      </c>
      <c r="C14" s="10">
        <v>19.947637252494292</v>
      </c>
      <c r="D14" s="10">
        <f t="shared" si="0"/>
        <v>-7.3960617385026239E-2</v>
      </c>
      <c r="E14" s="10">
        <v>20.399999999999999</v>
      </c>
      <c r="F14" s="10">
        <v>20.2</v>
      </c>
      <c r="G14" s="10">
        <v>20.100000000000001</v>
      </c>
      <c r="H14" s="10">
        <v>20.100000000000001</v>
      </c>
      <c r="I14" s="10">
        <f t="shared" si="1"/>
        <v>0.152362747505709</v>
      </c>
    </row>
    <row r="15" spans="1:9" s="2" customFormat="1" ht="17.25">
      <c r="A15" s="12" t="s">
        <v>22</v>
      </c>
      <c r="B15" s="10">
        <v>3.8994121503704848</v>
      </c>
      <c r="C15" s="10">
        <v>4.1327510404833383</v>
      </c>
      <c r="D15" s="10">
        <f t="shared" si="0"/>
        <v>0.23333889011285347</v>
      </c>
      <c r="E15" s="10">
        <v>3.9</v>
      </c>
      <c r="F15" s="10">
        <v>4.2</v>
      </c>
      <c r="G15" s="10">
        <v>4</v>
      </c>
      <c r="H15" s="10">
        <v>3.9</v>
      </c>
      <c r="I15" s="10">
        <f t="shared" si="1"/>
        <v>-0.23275104048333839</v>
      </c>
    </row>
    <row r="16" spans="1:9" s="2" customFormat="1" ht="17.25">
      <c r="A16" s="12" t="s">
        <v>23</v>
      </c>
      <c r="B16" s="10">
        <v>3.3376812876330297</v>
      </c>
      <c r="C16" s="10">
        <v>3.6648002205261712</v>
      </c>
      <c r="D16" s="10">
        <f t="shared" si="0"/>
        <v>0.32711893289314142</v>
      </c>
      <c r="E16" s="10">
        <v>3.9</v>
      </c>
      <c r="F16" s="10">
        <v>3.9</v>
      </c>
      <c r="G16" s="10">
        <v>3.9</v>
      </c>
      <c r="H16" s="10">
        <v>4.0999999999999996</v>
      </c>
      <c r="I16" s="10">
        <f t="shared" si="1"/>
        <v>0.43519977947382849</v>
      </c>
    </row>
    <row r="17" spans="1:9" s="2" customFormat="1" ht="17.25">
      <c r="A17" s="12" t="s">
        <v>24</v>
      </c>
      <c r="B17" s="10">
        <v>3.4013707252968679</v>
      </c>
      <c r="C17" s="10">
        <v>9.0443549520221183</v>
      </c>
      <c r="D17" s="10">
        <f t="shared" si="0"/>
        <v>5.6429842267252504</v>
      </c>
      <c r="E17" s="10">
        <v>5.3</v>
      </c>
      <c r="F17" s="10">
        <v>5.3</v>
      </c>
      <c r="G17" s="10">
        <v>5.2</v>
      </c>
      <c r="H17" s="10">
        <v>4.5</v>
      </c>
      <c r="I17" s="10">
        <f t="shared" si="1"/>
        <v>-4.5443549520221183</v>
      </c>
    </row>
    <row r="18" spans="1:9" s="2" customFormat="1" ht="17.25">
      <c r="A18" s="12" t="s">
        <v>25</v>
      </c>
      <c r="B18" s="10">
        <v>2.3307340947685531</v>
      </c>
      <c r="C18" s="10">
        <v>3.1571877725268411</v>
      </c>
      <c r="D18" s="10">
        <f t="shared" si="0"/>
        <v>0.82645367775828804</v>
      </c>
      <c r="E18" s="10">
        <v>3.4</v>
      </c>
      <c r="F18" s="10">
        <v>3.5</v>
      </c>
      <c r="G18" s="10">
        <v>3.6</v>
      </c>
      <c r="H18" s="10">
        <v>3.4</v>
      </c>
      <c r="I18" s="10">
        <f t="shared" si="1"/>
        <v>0.24281222747315878</v>
      </c>
    </row>
    <row r="19" spans="1:9" s="2" customFormat="1" ht="17.25">
      <c r="A19" s="12" t="s">
        <v>26</v>
      </c>
      <c r="B19" s="10">
        <v>1.0706366305283153</v>
      </c>
      <c r="C19" s="10">
        <v>5.8871671794952771</v>
      </c>
      <c r="D19" s="10">
        <f t="shared" si="0"/>
        <v>4.8165305489669619</v>
      </c>
      <c r="E19" s="10">
        <v>1.9</v>
      </c>
      <c r="F19" s="10">
        <v>1.7999999999999998</v>
      </c>
      <c r="G19" s="10">
        <v>1.6</v>
      </c>
      <c r="H19" s="10">
        <v>1.1000000000000001</v>
      </c>
      <c r="I19" s="10">
        <f t="shared" si="1"/>
        <v>-4.7871671794952775</v>
      </c>
    </row>
    <row r="20" spans="1:9" s="2" customFormat="1" ht="17.25">
      <c r="A20" s="12" t="s">
        <v>7</v>
      </c>
      <c r="B20" s="10">
        <v>-1.4501126011520193</v>
      </c>
      <c r="C20" s="10">
        <v>-7.1773918945730015</v>
      </c>
      <c r="D20" s="10">
        <f t="shared" si="0"/>
        <v>-5.727279293420982</v>
      </c>
      <c r="E20" s="10">
        <v>-3.8</v>
      </c>
      <c r="F20" s="10">
        <v>-2.9</v>
      </c>
      <c r="G20" s="10">
        <v>-2.1</v>
      </c>
      <c r="H20" s="10">
        <v>-1.5</v>
      </c>
      <c r="I20" s="10">
        <f t="shared" si="1"/>
        <v>5.6773918945730015</v>
      </c>
    </row>
    <row r="21" spans="1:9" s="2" customFormat="1" ht="17.25">
      <c r="A21" s="13" t="s">
        <v>8</v>
      </c>
      <c r="B21" s="28">
        <v>1.8879999999999999</v>
      </c>
      <c r="C21" s="28">
        <v>-3.5129999999999999</v>
      </c>
      <c r="D21" s="28">
        <f t="shared" si="0"/>
        <v>-5.4009999999999998</v>
      </c>
      <c r="E21" s="28">
        <v>0.1</v>
      </c>
      <c r="F21" s="28">
        <v>1</v>
      </c>
      <c r="G21" s="28">
        <v>1.8</v>
      </c>
      <c r="H21" s="28">
        <v>2.5</v>
      </c>
      <c r="I21" s="28">
        <f t="shared" si="1"/>
        <v>6.0129999999999999</v>
      </c>
    </row>
    <row r="22" spans="1:9" ht="16.5">
      <c r="A22" s="16" t="s">
        <v>37</v>
      </c>
      <c r="B22" s="11"/>
      <c r="C22" s="11"/>
      <c r="D22" s="11"/>
      <c r="E22" s="11"/>
      <c r="F22" s="11"/>
      <c r="G22" s="11"/>
      <c r="H22" s="11"/>
      <c r="I22" s="11"/>
    </row>
    <row r="25" spans="1:9">
      <c r="B25" s="2"/>
      <c r="C25" s="2"/>
    </row>
    <row r="32" spans="1:9">
      <c r="B32" s="2"/>
      <c r="C32" s="2"/>
      <c r="D32" s="2"/>
      <c r="E32" s="2"/>
      <c r="F32" s="19"/>
      <c r="G32" s="19"/>
      <c r="H32" s="19"/>
      <c r="I32" s="19"/>
    </row>
    <row r="33" spans="2:5">
      <c r="B33" s="2"/>
      <c r="C33" s="2"/>
      <c r="D33" s="2"/>
      <c r="E33" s="2"/>
    </row>
    <row r="34" spans="2:5">
      <c r="B34" s="2"/>
      <c r="C34" s="2"/>
      <c r="D34" s="2"/>
      <c r="E34" s="2"/>
    </row>
    <row r="35" spans="2:5">
      <c r="B35" s="2"/>
      <c r="C35" s="2"/>
      <c r="D35" s="2"/>
      <c r="E35" s="2"/>
    </row>
    <row r="36" spans="2:5">
      <c r="B36" s="2"/>
      <c r="C36" s="2"/>
      <c r="D36" s="2"/>
      <c r="E36" s="2"/>
    </row>
    <row r="37" spans="2:5">
      <c r="B37" s="2"/>
      <c r="C37" s="2"/>
      <c r="D37" s="2"/>
      <c r="E37" s="2"/>
    </row>
    <row r="38" spans="2:5">
      <c r="B38" s="2"/>
      <c r="C38" s="2"/>
      <c r="D38" s="2"/>
      <c r="E38" s="2"/>
    </row>
    <row r="39" spans="2:5">
      <c r="B39" s="2"/>
      <c r="C39" s="2"/>
      <c r="D39" s="2"/>
      <c r="E39" s="2"/>
    </row>
    <row r="40" spans="2:5">
      <c r="B40" s="2"/>
      <c r="C40" s="2"/>
      <c r="D40" s="2"/>
      <c r="E40" s="2"/>
    </row>
    <row r="41" spans="2:5">
      <c r="B41" s="2"/>
      <c r="C41" s="2"/>
      <c r="D41" s="2"/>
      <c r="E41" s="2"/>
    </row>
    <row r="42" spans="2:5">
      <c r="B42" s="2"/>
      <c r="C42" s="2"/>
      <c r="D42" s="2"/>
      <c r="E42" s="2"/>
    </row>
    <row r="43" spans="2:5">
      <c r="B43" s="2"/>
      <c r="C43" s="2"/>
      <c r="D43" s="2"/>
      <c r="E43" s="2"/>
    </row>
    <row r="44" spans="2:5">
      <c r="B44" s="2"/>
      <c r="C44" s="2"/>
      <c r="D44" s="2"/>
      <c r="E44" s="2"/>
    </row>
    <row r="45" spans="2:5">
      <c r="B45" s="2"/>
      <c r="C45" s="2"/>
      <c r="D45" s="2"/>
      <c r="E45" s="2"/>
    </row>
    <row r="46" spans="2:5">
      <c r="B46" s="2"/>
      <c r="C46" s="2"/>
      <c r="D46" s="2"/>
      <c r="E46" s="2"/>
    </row>
    <row r="47" spans="2:5">
      <c r="B47" s="2"/>
      <c r="C47" s="2"/>
      <c r="D47" s="2"/>
      <c r="E47" s="2"/>
    </row>
    <row r="48" spans="2:5">
      <c r="B48" s="2"/>
      <c r="C48" s="2"/>
      <c r="D48" s="2"/>
      <c r="E48" s="2"/>
    </row>
    <row r="49" spans="2:5">
      <c r="B49" s="2"/>
      <c r="C49" s="2"/>
      <c r="D49" s="2"/>
      <c r="E49" s="2"/>
    </row>
    <row r="50" spans="2:5">
      <c r="B50" s="2"/>
      <c r="C50" s="2"/>
      <c r="D50" s="2"/>
      <c r="E50" s="2"/>
    </row>
    <row r="51" spans="2:5">
      <c r="B51" s="2"/>
      <c r="C51" s="2"/>
      <c r="D51" s="2"/>
      <c r="E51" s="2"/>
    </row>
    <row r="52" spans="2:5">
      <c r="B52" s="2"/>
      <c r="C52" s="2"/>
      <c r="D52" s="2"/>
      <c r="E52" s="2"/>
    </row>
    <row r="53" spans="2:5">
      <c r="B53" s="2"/>
      <c r="C53" s="2"/>
      <c r="D53" s="2"/>
      <c r="E53" s="2"/>
    </row>
    <row r="54" spans="2:5">
      <c r="B54" s="2"/>
      <c r="C54" s="2"/>
      <c r="D54" s="2"/>
      <c r="E54" s="2"/>
    </row>
    <row r="55" spans="2:5">
      <c r="B55" s="2"/>
      <c r="C55" s="2"/>
      <c r="D55" s="2"/>
      <c r="E55" s="2"/>
    </row>
    <row r="56" spans="2:5">
      <c r="B56" s="2"/>
      <c r="C56" s="2"/>
      <c r="D56" s="2"/>
      <c r="E56" s="2"/>
    </row>
    <row r="57" spans="2:5">
      <c r="B57" s="2"/>
      <c r="C57" s="2"/>
      <c r="D57" s="2"/>
      <c r="E57" s="2"/>
    </row>
    <row r="58" spans="2:5">
      <c r="B58" s="2"/>
      <c r="C58" s="2"/>
      <c r="D58" s="2"/>
      <c r="E58" s="2"/>
    </row>
    <row r="59" spans="2:5">
      <c r="B59" s="2"/>
      <c r="C59" s="2"/>
      <c r="D59" s="2"/>
      <c r="E59" s="2"/>
    </row>
    <row r="60" spans="2:5">
      <c r="B60" s="2"/>
      <c r="C60" s="2"/>
      <c r="D60" s="2"/>
      <c r="E60" s="2"/>
    </row>
    <row r="61" spans="2:5">
      <c r="B61" s="2"/>
      <c r="C61" s="2"/>
      <c r="D61" s="2"/>
      <c r="E61" s="2"/>
    </row>
    <row r="62" spans="2:5">
      <c r="B62" s="2"/>
      <c r="C62" s="2"/>
      <c r="D62" s="2"/>
      <c r="E62" s="2"/>
    </row>
    <row r="63" spans="2:5">
      <c r="B63" s="2"/>
      <c r="C63" s="2"/>
      <c r="D63" s="2"/>
      <c r="E63" s="2"/>
    </row>
    <row r="64" spans="2:5">
      <c r="B64" s="2"/>
      <c r="C64" s="2"/>
      <c r="D64" s="2"/>
      <c r="E64" s="2"/>
    </row>
    <row r="65" spans="2:5">
      <c r="B65" s="2"/>
      <c r="C65" s="2"/>
      <c r="D65" s="2"/>
      <c r="E65" s="2"/>
    </row>
    <row r="66" spans="2:5">
      <c r="B66" s="2"/>
      <c r="C66" s="2"/>
      <c r="D66" s="2"/>
      <c r="E66" s="2"/>
    </row>
    <row r="67" spans="2:5">
      <c r="B67" s="2"/>
      <c r="C67" s="2"/>
      <c r="D67" s="2"/>
      <c r="E67" s="2"/>
    </row>
    <row r="68" spans="2:5">
      <c r="B68" s="2"/>
      <c r="C68" s="2"/>
      <c r="D68" s="2"/>
      <c r="E68" s="2"/>
    </row>
    <row r="69" spans="2:5">
      <c r="B69" s="2"/>
      <c r="C69" s="2"/>
      <c r="D69" s="2"/>
      <c r="E69" s="2"/>
    </row>
  </sheetData>
  <pageMargins left="0.31496062992125984" right="0.31496062992125984" top="0.35433070866141736" bottom="0.35433070866141736" header="0.31496062992125984" footer="0.31496062992125984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76"/>
  <sheetViews>
    <sheetView zoomScale="115" zoomScaleNormal="115" workbookViewId="0">
      <selection activeCell="Q30" sqref="Q30"/>
    </sheetView>
  </sheetViews>
  <sheetFormatPr defaultColWidth="9.5703125" defaultRowHeight="11.25"/>
  <cols>
    <col min="1" max="1" width="8.28515625" style="3" customWidth="1"/>
    <col min="2" max="2" width="11" style="3" bestFit="1" customWidth="1"/>
    <col min="3" max="3" width="5.5703125" style="2" bestFit="1" customWidth="1"/>
    <col min="4" max="4" width="11" style="1" bestFit="1" customWidth="1"/>
    <col min="5" max="5" width="5.5703125" style="1" bestFit="1" customWidth="1"/>
    <col min="6" max="6" width="11" style="1" bestFit="1" customWidth="1"/>
    <col min="7" max="7" width="5.5703125" style="1" bestFit="1" customWidth="1"/>
    <col min="8" max="8" width="11" style="1" bestFit="1" customWidth="1"/>
    <col min="9" max="10" width="11" style="1" customWidth="1"/>
    <col min="11" max="11" width="5.5703125" style="1" bestFit="1" customWidth="1"/>
    <col min="12" max="12" width="11" style="1" bestFit="1" customWidth="1"/>
    <col min="13" max="16384" width="9.5703125" style="1"/>
  </cols>
  <sheetData>
    <row r="2" spans="1:15" ht="17.25">
      <c r="E2" s="26" t="s">
        <v>29</v>
      </c>
      <c r="O2" s="26"/>
    </row>
    <row r="3" spans="1:15" ht="17.25">
      <c r="A3" s="26"/>
    </row>
    <row r="36" spans="1:5">
      <c r="A36" s="2"/>
      <c r="C36" s="3"/>
      <c r="D36" s="2"/>
    </row>
    <row r="37" spans="1:5" ht="17.25">
      <c r="A37" s="5"/>
      <c r="B37" s="6"/>
      <c r="C37" s="6"/>
      <c r="D37" s="2"/>
    </row>
    <row r="38" spans="1:5" ht="17.25">
      <c r="A38" s="7"/>
      <c r="B38" s="6"/>
      <c r="C38" s="6"/>
      <c r="D38" s="2"/>
    </row>
    <row r="39" spans="1:5" ht="12.75">
      <c r="A39" s="6"/>
      <c r="B39" s="8"/>
      <c r="C39" s="8"/>
      <c r="D39" s="2"/>
    </row>
    <row r="40" spans="1:5" ht="17.25">
      <c r="A40" s="9"/>
      <c r="B40" s="4"/>
      <c r="C40" s="4"/>
      <c r="D40" s="4"/>
      <c r="E40" s="4"/>
    </row>
    <row r="41" spans="1:5" ht="17.25">
      <c r="A41" s="4">
        <f t="shared" ref="A41:A49" si="0">A42-1</f>
        <v>1995</v>
      </c>
      <c r="B41" s="1">
        <v>-7.2102696987947912</v>
      </c>
      <c r="C41" s="1"/>
      <c r="D41" s="20"/>
      <c r="E41" s="20"/>
    </row>
    <row r="42" spans="1:5" ht="17.25">
      <c r="A42" s="4">
        <f t="shared" si="0"/>
        <v>1996</v>
      </c>
      <c r="B42" s="1">
        <v>-6.6146673490951633</v>
      </c>
      <c r="C42" s="1"/>
      <c r="D42" s="20"/>
      <c r="E42" s="20"/>
    </row>
    <row r="43" spans="1:5" ht="17.25">
      <c r="A43" s="4">
        <f t="shared" si="0"/>
        <v>1997</v>
      </c>
      <c r="B43" s="1">
        <v>-2.9816251514042156</v>
      </c>
      <c r="C43" s="1"/>
      <c r="D43" s="20"/>
      <c r="E43" s="20"/>
    </row>
    <row r="44" spans="1:5" ht="17.25">
      <c r="A44" s="4">
        <f t="shared" si="0"/>
        <v>1998</v>
      </c>
      <c r="B44" s="1">
        <v>-2.9882616425376303</v>
      </c>
      <c r="C44" s="1"/>
      <c r="D44" s="20"/>
      <c r="E44" s="20"/>
    </row>
    <row r="45" spans="1:5" ht="17.25">
      <c r="A45" s="4">
        <f t="shared" si="0"/>
        <v>1999</v>
      </c>
      <c r="B45" s="1">
        <v>-1.7727957166300969</v>
      </c>
      <c r="C45" s="1"/>
      <c r="D45" s="20"/>
      <c r="E45" s="20"/>
    </row>
    <row r="46" spans="1:5" ht="17.25">
      <c r="A46" s="4">
        <f t="shared" si="0"/>
        <v>2000</v>
      </c>
      <c r="B46" s="1">
        <v>-2.4233336600852073</v>
      </c>
      <c r="C46" s="1"/>
      <c r="D46" s="20"/>
      <c r="E46" s="20"/>
    </row>
    <row r="47" spans="1:5" ht="17.25">
      <c r="A47" s="4">
        <f t="shared" si="0"/>
        <v>2001</v>
      </c>
      <c r="B47" s="1">
        <v>-3.1903094828702017</v>
      </c>
      <c r="C47" s="1"/>
      <c r="D47" s="20"/>
      <c r="E47" s="20"/>
    </row>
    <row r="48" spans="1:5" ht="17.25">
      <c r="A48" s="4">
        <f t="shared" si="0"/>
        <v>2002</v>
      </c>
      <c r="B48" s="1">
        <v>-2.8693015835703806</v>
      </c>
      <c r="C48" s="1"/>
      <c r="D48" s="20"/>
      <c r="E48" s="20"/>
    </row>
    <row r="49" spans="1:5" ht="17.25">
      <c r="A49" s="4">
        <f t="shared" si="0"/>
        <v>2003</v>
      </c>
      <c r="B49" s="1">
        <v>-3.217625209615993</v>
      </c>
      <c r="C49" s="1"/>
      <c r="D49" s="20"/>
      <c r="E49" s="20"/>
    </row>
    <row r="50" spans="1:5" ht="17.25">
      <c r="A50" s="4">
        <f>A51-1</f>
        <v>2004</v>
      </c>
      <c r="B50" s="1">
        <v>-3.4788500322587534</v>
      </c>
      <c r="C50" s="1"/>
      <c r="D50" s="20"/>
      <c r="E50" s="20"/>
    </row>
    <row r="51" spans="1:5" ht="17.25">
      <c r="A51" s="4">
        <v>2005</v>
      </c>
      <c r="B51" s="1">
        <v>-4.0825226881019745</v>
      </c>
      <c r="C51" s="1"/>
      <c r="D51" s="10"/>
      <c r="E51" s="10"/>
    </row>
    <row r="52" spans="1:5" ht="17.25">
      <c r="A52" s="4">
        <f>A51+1</f>
        <v>2006</v>
      </c>
      <c r="B52" s="1">
        <v>-3.6165696777997982</v>
      </c>
      <c r="C52" s="1"/>
      <c r="D52" s="10"/>
      <c r="E52" s="10"/>
    </row>
    <row r="53" spans="1:5" ht="17.25">
      <c r="A53" s="4">
        <f t="shared" ref="A53:A73" si="1">A52+1</f>
        <v>2007</v>
      </c>
      <c r="B53" s="10">
        <v>-1.3403</v>
      </c>
      <c r="C53" s="10"/>
      <c r="D53" s="10"/>
      <c r="E53" s="10"/>
    </row>
    <row r="54" spans="1:5" ht="17.25">
      <c r="A54" s="4">
        <f t="shared" si="1"/>
        <v>2008</v>
      </c>
      <c r="B54" s="10">
        <v>-2.5638999999999998</v>
      </c>
      <c r="C54" s="10"/>
      <c r="D54" s="10"/>
      <c r="E54" s="10"/>
    </row>
    <row r="55" spans="1:5" ht="17.25">
      <c r="A55" s="4">
        <f t="shared" si="1"/>
        <v>2009</v>
      </c>
      <c r="B55" s="10">
        <v>-5.1210000000000004</v>
      </c>
      <c r="C55" s="10"/>
      <c r="D55" s="10"/>
      <c r="E55" s="10"/>
    </row>
    <row r="56" spans="1:5" ht="17.25">
      <c r="A56" s="4">
        <f t="shared" si="1"/>
        <v>2010</v>
      </c>
      <c r="B56" s="10">
        <v>-4.2397</v>
      </c>
      <c r="C56" s="10"/>
      <c r="D56" s="10"/>
      <c r="E56" s="10"/>
    </row>
    <row r="57" spans="1:5" ht="17.25">
      <c r="A57" s="4">
        <f t="shared" si="1"/>
        <v>2011</v>
      </c>
      <c r="B57" s="10">
        <v>-3.593</v>
      </c>
      <c r="C57" s="10"/>
      <c r="D57" s="10"/>
      <c r="E57" s="10"/>
    </row>
    <row r="58" spans="1:5" ht="17.25">
      <c r="A58" s="4">
        <f t="shared" si="1"/>
        <v>2012</v>
      </c>
      <c r="B58" s="10">
        <v>-2.9453999999999998</v>
      </c>
      <c r="C58" s="3"/>
      <c r="D58" s="2"/>
    </row>
    <row r="59" spans="1:5" ht="17.25">
      <c r="A59" s="4">
        <f t="shared" si="1"/>
        <v>2013</v>
      </c>
      <c r="B59" s="10">
        <v>-2.8542999999999998</v>
      </c>
      <c r="C59" s="3"/>
      <c r="D59" s="2"/>
    </row>
    <row r="60" spans="1:5" ht="17.25">
      <c r="A60" s="4">
        <f t="shared" si="1"/>
        <v>2014</v>
      </c>
      <c r="B60" s="10">
        <v>-2.9544000000000001</v>
      </c>
      <c r="C60" s="3"/>
      <c r="D60" s="2"/>
    </row>
    <row r="61" spans="1:5" ht="17.25">
      <c r="A61" s="4">
        <f t="shared" si="1"/>
        <v>2015</v>
      </c>
      <c r="B61" s="10">
        <v>-2.5522</v>
      </c>
      <c r="C61" s="3"/>
      <c r="D61" s="2"/>
    </row>
    <row r="62" spans="1:5" ht="17.25">
      <c r="A62" s="4">
        <f t="shared" si="1"/>
        <v>2016</v>
      </c>
      <c r="B62" s="10">
        <v>-2.4039000000000001</v>
      </c>
      <c r="C62" s="3"/>
      <c r="D62" s="2"/>
    </row>
    <row r="63" spans="1:5" ht="17.25">
      <c r="A63" s="4">
        <f t="shared" si="1"/>
        <v>2017</v>
      </c>
      <c r="B63" s="10">
        <v>-2.4190999999999998</v>
      </c>
      <c r="C63" s="3"/>
      <c r="D63" s="2"/>
    </row>
    <row r="64" spans="1:5" ht="17.25">
      <c r="A64" s="4">
        <f t="shared" si="1"/>
        <v>2018</v>
      </c>
      <c r="B64" s="10">
        <v>-2.1650999999999998</v>
      </c>
      <c r="C64" s="3"/>
      <c r="D64" s="2"/>
    </row>
    <row r="65" spans="1:5" ht="17.25">
      <c r="A65" s="4">
        <f t="shared" si="1"/>
        <v>2019</v>
      </c>
      <c r="B65" s="10">
        <v>-1.5029999999999999</v>
      </c>
      <c r="C65" s="3"/>
      <c r="D65" s="2"/>
    </row>
    <row r="66" spans="1:5" ht="17.25">
      <c r="A66" s="4">
        <f t="shared" si="1"/>
        <v>2020</v>
      </c>
      <c r="B66" s="10">
        <v>-9.3811999999999998</v>
      </c>
      <c r="C66" s="3"/>
      <c r="D66" s="2"/>
    </row>
    <row r="67" spans="1:5" ht="17.25">
      <c r="A67" s="4">
        <f t="shared" si="1"/>
        <v>2021</v>
      </c>
      <c r="B67" s="10">
        <v>-8.7363</v>
      </c>
      <c r="C67" s="3"/>
      <c r="D67" s="2"/>
    </row>
    <row r="68" spans="1:5" ht="17.25">
      <c r="A68" s="4">
        <f t="shared" si="1"/>
        <v>2022</v>
      </c>
      <c r="B68" s="10">
        <v>-8.5569000000000006</v>
      </c>
      <c r="C68" s="3"/>
      <c r="D68" s="2"/>
    </row>
    <row r="69" spans="1:5" ht="17.25">
      <c r="A69" s="4">
        <f t="shared" si="1"/>
        <v>2023</v>
      </c>
      <c r="B69" s="10">
        <v>-7.2</v>
      </c>
      <c r="C69" s="3"/>
      <c r="D69" s="2"/>
    </row>
    <row r="70" spans="1:5" ht="17.25">
      <c r="A70" s="21">
        <f t="shared" si="1"/>
        <v>2024</v>
      </c>
      <c r="B70" s="22"/>
      <c r="C70" s="23">
        <v>-3.8</v>
      </c>
      <c r="D70" s="24"/>
      <c r="E70" s="24"/>
    </row>
    <row r="71" spans="1:5" ht="17.25">
      <c r="A71" s="21">
        <f t="shared" si="1"/>
        <v>2025</v>
      </c>
      <c r="B71" s="22"/>
      <c r="C71" s="23">
        <v>-2.9</v>
      </c>
      <c r="D71" s="24"/>
      <c r="E71" s="24"/>
    </row>
    <row r="72" spans="1:5" ht="17.25">
      <c r="A72" s="21">
        <f t="shared" si="1"/>
        <v>2026</v>
      </c>
      <c r="B72" s="22"/>
      <c r="C72" s="23">
        <v>-2.1</v>
      </c>
      <c r="D72" s="24"/>
      <c r="E72" s="24"/>
    </row>
    <row r="73" spans="1:5" ht="17.25">
      <c r="A73" s="21">
        <f t="shared" si="1"/>
        <v>2027</v>
      </c>
      <c r="B73" s="23"/>
      <c r="C73" s="23">
        <v>-1.5</v>
      </c>
      <c r="D73" s="24"/>
      <c r="E73" s="24"/>
    </row>
    <row r="74" spans="1:5">
      <c r="A74" s="24"/>
      <c r="B74" s="23"/>
      <c r="C74" s="23"/>
      <c r="D74" s="24"/>
      <c r="E74" s="25"/>
    </row>
    <row r="75" spans="1:5">
      <c r="A75" s="24"/>
      <c r="B75" s="23"/>
      <c r="C75" s="23"/>
      <c r="D75" s="24"/>
      <c r="E75" s="25"/>
    </row>
    <row r="76" spans="1:5">
      <c r="A76" s="24"/>
      <c r="B76" s="23"/>
      <c r="C76" s="23"/>
      <c r="D76" s="24"/>
      <c r="E76" s="25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A0E0C-2CE6-4CEE-9A69-63B6581636D2}">
  <sheetPr>
    <pageSetUpPr fitToPage="1"/>
  </sheetPr>
  <dimension ref="A2:G76"/>
  <sheetViews>
    <sheetView zoomScale="115" zoomScaleNormal="115" workbookViewId="0">
      <selection activeCell="K69" sqref="K69"/>
    </sheetView>
  </sheetViews>
  <sheetFormatPr defaultColWidth="9.5703125" defaultRowHeight="11.25"/>
  <cols>
    <col min="1" max="1" width="8.28515625" style="3" customWidth="1"/>
    <col min="2" max="2" width="11" style="3" bestFit="1" customWidth="1"/>
    <col min="3" max="3" width="5.5703125" style="2" bestFit="1" customWidth="1"/>
    <col min="4" max="4" width="11" style="1" bestFit="1" customWidth="1"/>
    <col min="5" max="5" width="5.5703125" style="1" bestFit="1" customWidth="1"/>
    <col min="6" max="16384" width="9.5703125" style="1"/>
  </cols>
  <sheetData>
    <row r="2" spans="1:7" ht="17.25">
      <c r="E2" s="26"/>
      <c r="G2" s="26" t="s">
        <v>30</v>
      </c>
    </row>
    <row r="3" spans="1:7" ht="17.25">
      <c r="A3" s="26"/>
    </row>
    <row r="36" spans="1:5">
      <c r="A36" s="2"/>
      <c r="C36" s="3"/>
      <c r="D36" s="2"/>
    </row>
    <row r="37" spans="1:5" ht="17.25">
      <c r="A37" s="5"/>
      <c r="B37" s="6"/>
      <c r="C37" s="6"/>
      <c r="D37" s="2"/>
    </row>
    <row r="38" spans="1:5" ht="17.25">
      <c r="A38" s="7"/>
      <c r="B38" s="6"/>
      <c r="C38" s="6"/>
      <c r="D38" s="2"/>
    </row>
    <row r="39" spans="1:5" ht="12.75">
      <c r="A39" s="6"/>
      <c r="B39" s="8"/>
      <c r="C39" s="8"/>
      <c r="D39" s="2"/>
    </row>
    <row r="40" spans="1:5" ht="17.25">
      <c r="A40" s="9"/>
      <c r="B40" s="4"/>
      <c r="C40" s="4"/>
      <c r="D40" s="4"/>
      <c r="E40" s="4"/>
    </row>
    <row r="41" spans="1:5" ht="17.25">
      <c r="A41" s="4">
        <f t="shared" ref="A41:A49" si="0">A42-1</f>
        <v>1995</v>
      </c>
      <c r="B41" s="1"/>
      <c r="C41" s="1"/>
      <c r="D41" s="20">
        <v>3.8937783735825358</v>
      </c>
      <c r="E41" s="20"/>
    </row>
    <row r="42" spans="1:5" ht="17.25">
      <c r="A42" s="4">
        <f t="shared" si="0"/>
        <v>1996</v>
      </c>
      <c r="B42" s="1"/>
      <c r="C42" s="1"/>
      <c r="D42" s="20">
        <v>4.4309407827549183</v>
      </c>
      <c r="E42" s="20"/>
    </row>
    <row r="43" spans="1:5" ht="17.25">
      <c r="A43" s="4">
        <f t="shared" si="0"/>
        <v>1997</v>
      </c>
      <c r="B43" s="1"/>
      <c r="C43" s="1"/>
      <c r="D43" s="20">
        <v>6.1560443638725166</v>
      </c>
      <c r="E43" s="20"/>
    </row>
    <row r="44" spans="1:5" ht="17.25">
      <c r="A44" s="4">
        <f t="shared" si="0"/>
        <v>1998</v>
      </c>
      <c r="B44" s="1"/>
      <c r="C44" s="1"/>
      <c r="D44" s="20">
        <v>4.851095761791151</v>
      </c>
      <c r="E44" s="20"/>
    </row>
    <row r="45" spans="1:5" ht="17.25">
      <c r="A45" s="4">
        <f t="shared" si="0"/>
        <v>1999</v>
      </c>
      <c r="B45" s="1"/>
      <c r="C45" s="1"/>
      <c r="D45" s="20">
        <v>4.5977128867433468</v>
      </c>
      <c r="E45" s="20"/>
    </row>
    <row r="46" spans="1:5" ht="17.25">
      <c r="A46" s="4">
        <f t="shared" si="0"/>
        <v>2000</v>
      </c>
      <c r="B46" s="1"/>
      <c r="C46" s="1"/>
      <c r="D46" s="20">
        <v>3.6899334674653805</v>
      </c>
      <c r="E46" s="20"/>
    </row>
    <row r="47" spans="1:5" ht="17.25">
      <c r="A47" s="4">
        <f t="shared" si="0"/>
        <v>2001</v>
      </c>
      <c r="B47" s="1"/>
      <c r="C47" s="1"/>
      <c r="D47" s="20">
        <v>2.8684874163507996</v>
      </c>
      <c r="E47" s="20"/>
    </row>
    <row r="48" spans="1:5" ht="17.25">
      <c r="A48" s="4">
        <f t="shared" si="0"/>
        <v>2002</v>
      </c>
      <c r="B48" s="1"/>
      <c r="C48" s="1"/>
      <c r="D48" s="20">
        <v>2.5637305556734344</v>
      </c>
      <c r="E48" s="20"/>
    </row>
    <row r="49" spans="1:5" ht="17.25">
      <c r="A49" s="4">
        <f t="shared" si="0"/>
        <v>2003</v>
      </c>
      <c r="B49" s="1"/>
      <c r="C49" s="1"/>
      <c r="D49" s="20">
        <v>1.7363675394703293</v>
      </c>
      <c r="E49" s="20"/>
    </row>
    <row r="50" spans="1:5" ht="17.25">
      <c r="A50" s="4">
        <f>A51-1</f>
        <v>2004</v>
      </c>
      <c r="B50" s="1"/>
      <c r="C50" s="1"/>
      <c r="D50" s="20">
        <v>1.1173165124191036</v>
      </c>
      <c r="E50" s="20"/>
    </row>
    <row r="51" spans="1:5" ht="17.25">
      <c r="A51" s="4">
        <v>2005</v>
      </c>
      <c r="B51" s="1"/>
      <c r="C51" s="1"/>
      <c r="D51" s="10">
        <v>0.41797351736397764</v>
      </c>
      <c r="E51" s="10"/>
    </row>
    <row r="52" spans="1:5" ht="17.25">
      <c r="A52" s="4">
        <f>A51+1</f>
        <v>2006</v>
      </c>
      <c r="B52" s="1"/>
      <c r="C52" s="1"/>
      <c r="D52" s="10">
        <v>0.81961152757916134</v>
      </c>
      <c r="E52" s="10"/>
    </row>
    <row r="53" spans="1:5" ht="17.25">
      <c r="A53" s="4">
        <f t="shared" ref="A53:A73" si="1">A52+1</f>
        <v>2007</v>
      </c>
      <c r="B53" s="10"/>
      <c r="C53" s="10"/>
      <c r="D53" s="10">
        <v>3.4076445230046963</v>
      </c>
      <c r="E53" s="10"/>
    </row>
    <row r="54" spans="1:5" ht="17.25">
      <c r="A54" s="4">
        <f t="shared" si="1"/>
        <v>2008</v>
      </c>
      <c r="B54" s="10"/>
      <c r="C54" s="10"/>
      <c r="D54" s="10">
        <v>2.3476225246220404</v>
      </c>
      <c r="E54" s="10"/>
    </row>
    <row r="55" spans="1:5" ht="17.25">
      <c r="A55" s="4">
        <f t="shared" si="1"/>
        <v>2009</v>
      </c>
      <c r="B55" s="10"/>
      <c r="C55" s="10"/>
      <c r="D55" s="10">
        <v>-0.71263008114282544</v>
      </c>
      <c r="E55" s="10"/>
    </row>
    <row r="56" spans="1:5" ht="17.25">
      <c r="A56" s="4">
        <f t="shared" si="1"/>
        <v>2010</v>
      </c>
      <c r="B56" s="10"/>
      <c r="C56" s="10"/>
      <c r="D56" s="10">
        <v>3.7982239455180769E-2</v>
      </c>
      <c r="E56" s="10"/>
    </row>
    <row r="57" spans="1:5" ht="17.25">
      <c r="A57" s="4">
        <f t="shared" si="1"/>
        <v>2011</v>
      </c>
      <c r="B57" s="10"/>
      <c r="C57" s="10"/>
      <c r="D57" s="10">
        <v>1.0563723263323772</v>
      </c>
      <c r="E57" s="10"/>
    </row>
    <row r="58" spans="1:5" ht="17.25">
      <c r="A58" s="4">
        <f t="shared" si="1"/>
        <v>2012</v>
      </c>
      <c r="B58" s="10"/>
      <c r="C58" s="3"/>
      <c r="D58" s="2">
        <v>2.2156436260045274</v>
      </c>
    </row>
    <row r="59" spans="1:5" ht="17.25">
      <c r="A59" s="4">
        <f t="shared" si="1"/>
        <v>2013</v>
      </c>
      <c r="B59" s="10"/>
      <c r="C59" s="3"/>
      <c r="D59" s="2">
        <v>1.9751960516168861</v>
      </c>
    </row>
    <row r="60" spans="1:5" ht="17.25">
      <c r="A60" s="4">
        <f t="shared" si="1"/>
        <v>2014</v>
      </c>
      <c r="B60" s="10"/>
      <c r="C60" s="3"/>
      <c r="D60" s="2">
        <v>1.6259007588520034</v>
      </c>
    </row>
    <row r="61" spans="1:5" ht="17.25">
      <c r="A61" s="4">
        <f t="shared" si="1"/>
        <v>2015</v>
      </c>
      <c r="B61" s="10"/>
      <c r="C61" s="3"/>
      <c r="D61" s="2">
        <v>1.5612965194776951</v>
      </c>
    </row>
    <row r="62" spans="1:5" ht="17.25">
      <c r="A62" s="4">
        <f t="shared" si="1"/>
        <v>2016</v>
      </c>
      <c r="B62" s="10"/>
      <c r="C62" s="3"/>
      <c r="D62" s="2">
        <v>1.5109800359337624</v>
      </c>
    </row>
    <row r="63" spans="1:5" ht="17.25">
      <c r="A63" s="4">
        <f t="shared" si="1"/>
        <v>2017</v>
      </c>
      <c r="B63" s="10"/>
      <c r="C63" s="3"/>
      <c r="D63" s="2">
        <v>1.3502301748573413</v>
      </c>
    </row>
    <row r="64" spans="1:5" ht="17.25">
      <c r="A64" s="4">
        <f t="shared" si="1"/>
        <v>2018</v>
      </c>
      <c r="B64" s="10"/>
      <c r="C64" s="3"/>
      <c r="D64" s="2">
        <v>1.4814909320990193</v>
      </c>
    </row>
    <row r="65" spans="1:5" ht="17.25">
      <c r="A65" s="4">
        <f t="shared" si="1"/>
        <v>2019</v>
      </c>
      <c r="B65" s="10"/>
      <c r="C65" s="3"/>
      <c r="D65" s="2">
        <v>1.8587943050630102</v>
      </c>
    </row>
    <row r="66" spans="1:5" ht="17.25">
      <c r="A66" s="4">
        <f t="shared" si="1"/>
        <v>2020</v>
      </c>
      <c r="B66" s="10"/>
      <c r="C66" s="3"/>
      <c r="D66" s="2">
        <v>-5.9314735897851714</v>
      </c>
    </row>
    <row r="67" spans="1:5" ht="17.25">
      <c r="A67" s="4">
        <f t="shared" si="1"/>
        <v>2021</v>
      </c>
      <c r="B67" s="10"/>
      <c r="C67" s="3"/>
      <c r="D67" s="2">
        <v>-5.2403088453339652</v>
      </c>
    </row>
    <row r="68" spans="1:5" ht="17.25">
      <c r="A68" s="4">
        <f t="shared" si="1"/>
        <v>2022</v>
      </c>
      <c r="B68" s="10"/>
      <c r="C68" s="3"/>
      <c r="D68" s="2">
        <v>-4.3345228647100038</v>
      </c>
    </row>
    <row r="69" spans="1:5" ht="17.25">
      <c r="A69" s="4">
        <f t="shared" si="1"/>
        <v>2023</v>
      </c>
      <c r="B69" s="10"/>
      <c r="C69" s="3"/>
      <c r="D69" s="2">
        <v>-3.5</v>
      </c>
    </row>
    <row r="70" spans="1:5" ht="17.25">
      <c r="A70" s="21">
        <f t="shared" si="1"/>
        <v>2024</v>
      </c>
      <c r="B70" s="22"/>
      <c r="C70" s="23">
        <v>-3.8</v>
      </c>
      <c r="D70" s="24"/>
      <c r="E70" s="24">
        <v>0.1</v>
      </c>
    </row>
    <row r="71" spans="1:5" ht="17.25">
      <c r="A71" s="21">
        <f t="shared" si="1"/>
        <v>2025</v>
      </c>
      <c r="B71" s="22"/>
      <c r="C71" s="23">
        <v>-2.9</v>
      </c>
      <c r="D71" s="24"/>
      <c r="E71" s="24">
        <v>1</v>
      </c>
    </row>
    <row r="72" spans="1:5" ht="17.25">
      <c r="A72" s="21">
        <f t="shared" si="1"/>
        <v>2026</v>
      </c>
      <c r="B72" s="22"/>
      <c r="C72" s="23">
        <v>-2.1</v>
      </c>
      <c r="D72" s="24"/>
      <c r="E72" s="24">
        <v>1.8</v>
      </c>
    </row>
    <row r="73" spans="1:5" ht="17.25">
      <c r="A73" s="21">
        <f t="shared" si="1"/>
        <v>2027</v>
      </c>
      <c r="B73" s="23"/>
      <c r="C73" s="23">
        <v>-1.5</v>
      </c>
      <c r="D73" s="24"/>
      <c r="E73" s="24">
        <v>2.5</v>
      </c>
    </row>
    <row r="74" spans="1:5">
      <c r="A74" s="24"/>
      <c r="B74" s="23"/>
      <c r="C74" s="23"/>
      <c r="D74" s="24"/>
      <c r="E74" s="25"/>
    </row>
    <row r="75" spans="1:5">
      <c r="A75" s="24"/>
      <c r="B75" s="23"/>
      <c r="C75" s="23"/>
      <c r="D75" s="24"/>
      <c r="E75" s="25"/>
    </row>
    <row r="76" spans="1:5">
      <c r="A76" s="24"/>
      <c r="B76" s="23"/>
      <c r="C76" s="23"/>
      <c r="D76" s="24"/>
      <c r="E76" s="25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I15"/>
  <sheetViews>
    <sheetView tabSelected="1" zoomScaleNormal="100" workbookViewId="0">
      <selection activeCell="H30" sqref="H30"/>
    </sheetView>
  </sheetViews>
  <sheetFormatPr defaultRowHeight="15"/>
  <cols>
    <col min="3" max="3" width="40.28515625" customWidth="1"/>
  </cols>
  <sheetData>
    <row r="1" spans="3:9" ht="17.25">
      <c r="C1" s="12" t="s">
        <v>39</v>
      </c>
    </row>
    <row r="2" spans="3:9" ht="17.25">
      <c r="C2" s="29"/>
      <c r="D2" s="4">
        <v>2024</v>
      </c>
      <c r="E2" s="4">
        <v>2025</v>
      </c>
      <c r="F2" s="4">
        <v>2026</v>
      </c>
      <c r="G2" s="4">
        <v>2027</v>
      </c>
      <c r="H2" s="4">
        <v>2028</v>
      </c>
      <c r="I2" s="4">
        <v>2029</v>
      </c>
    </row>
    <row r="3" spans="3:9" ht="17.25">
      <c r="C3" s="12" t="s">
        <v>38</v>
      </c>
      <c r="D3" s="12">
        <v>-3.8</v>
      </c>
      <c r="E3" s="12">
        <v>-3.3</v>
      </c>
      <c r="F3" s="12">
        <v>-2.8</v>
      </c>
      <c r="G3" s="12">
        <v>-2.6</v>
      </c>
      <c r="H3" s="12">
        <v>-2.2999999999999998</v>
      </c>
      <c r="I3" s="12">
        <v>-1.8</v>
      </c>
    </row>
    <row r="4" spans="3:9" ht="17.25">
      <c r="C4" s="12" t="s">
        <v>8</v>
      </c>
      <c r="D4" s="12">
        <v>0.10000000000000009</v>
      </c>
      <c r="E4" s="12">
        <v>0.60000000000000009</v>
      </c>
      <c r="F4" s="12">
        <v>1.1000000000000001</v>
      </c>
      <c r="G4" s="12">
        <v>1.4999999999999996</v>
      </c>
      <c r="H4" s="12">
        <v>1.9000000000000004</v>
      </c>
      <c r="I4" s="12">
        <v>2.4000000000000004</v>
      </c>
    </row>
    <row r="5" spans="3:9" ht="17.25">
      <c r="C5" s="12" t="s">
        <v>9</v>
      </c>
      <c r="D5" s="12">
        <v>3.9</v>
      </c>
      <c r="E5" s="12">
        <v>3.9</v>
      </c>
      <c r="F5" s="12">
        <v>3.9</v>
      </c>
      <c r="G5" s="12">
        <v>4.0999999999999996</v>
      </c>
      <c r="H5" s="12">
        <v>4.2</v>
      </c>
      <c r="I5" s="12">
        <v>4.2</v>
      </c>
    </row>
    <row r="6" spans="3:9" ht="4.5" customHeight="1">
      <c r="C6" s="12"/>
      <c r="D6" s="12"/>
      <c r="E6" s="12"/>
      <c r="F6" s="12"/>
      <c r="G6" s="12"/>
      <c r="H6" s="12"/>
      <c r="I6" s="12"/>
    </row>
    <row r="7" spans="3:9" ht="17.25">
      <c r="C7" s="12" t="s">
        <v>31</v>
      </c>
      <c r="D7" s="12">
        <v>135.80000000000001</v>
      </c>
      <c r="E7" s="12">
        <v>136.9</v>
      </c>
      <c r="F7" s="12">
        <v>137.80000000000001</v>
      </c>
      <c r="G7" s="12">
        <v>137.5</v>
      </c>
      <c r="H7" s="12">
        <v>136.4</v>
      </c>
      <c r="I7" s="12">
        <v>134.9</v>
      </c>
    </row>
    <row r="8" spans="3:9" ht="17.25">
      <c r="C8" s="12" t="s">
        <v>41</v>
      </c>
      <c r="D8" s="12">
        <v>1</v>
      </c>
      <c r="E8" s="12">
        <v>1.0999999999999943</v>
      </c>
      <c r="F8" s="12">
        <v>0.90000000000000568</v>
      </c>
      <c r="G8" s="12">
        <v>-0.30000000000001137</v>
      </c>
      <c r="H8" s="12">
        <v>-1.0999999999999943</v>
      </c>
      <c r="I8" s="12">
        <v>-1.5</v>
      </c>
    </row>
    <row r="9" spans="3:9" ht="2.4500000000000002" customHeight="1">
      <c r="C9" s="12"/>
      <c r="D9" s="12"/>
      <c r="E9" s="12"/>
      <c r="F9" s="12"/>
      <c r="G9" s="12"/>
      <c r="H9" s="12"/>
      <c r="I9" s="12"/>
    </row>
    <row r="10" spans="3:9" ht="17.25">
      <c r="C10" s="12" t="s">
        <v>42</v>
      </c>
      <c r="D10" s="12">
        <v>-0.5</v>
      </c>
      <c r="E10" s="12">
        <v>0</v>
      </c>
      <c r="F10" s="12">
        <v>0.6</v>
      </c>
      <c r="G10" s="12">
        <v>1.1000000000000001</v>
      </c>
      <c r="H10" s="12">
        <v>1.6</v>
      </c>
      <c r="I10" s="12">
        <v>2.2000000000000002</v>
      </c>
    </row>
    <row r="11" spans="3:9" ht="17.25">
      <c r="C11" s="12" t="s">
        <v>43</v>
      </c>
      <c r="D11" s="12">
        <v>4</v>
      </c>
      <c r="E11" s="12">
        <v>0.5</v>
      </c>
      <c r="F11" s="12">
        <v>0.5</v>
      </c>
      <c r="G11" s="12">
        <v>0.5</v>
      </c>
      <c r="H11" s="12">
        <v>0.7</v>
      </c>
      <c r="I11" s="12">
        <v>0.59999999999999987</v>
      </c>
    </row>
    <row r="12" spans="3:9" ht="6" customHeight="1">
      <c r="C12" s="12"/>
      <c r="D12" s="12"/>
      <c r="E12" s="12"/>
      <c r="F12" s="12"/>
      <c r="G12" s="12"/>
      <c r="H12" s="12"/>
      <c r="I12" s="12"/>
    </row>
    <row r="13" spans="3:9" ht="17.25">
      <c r="C13" s="13" t="s">
        <v>44</v>
      </c>
      <c r="D13" s="13">
        <v>-1.9</v>
      </c>
      <c r="E13" s="13">
        <v>1.3</v>
      </c>
      <c r="F13" s="13">
        <v>1.6</v>
      </c>
      <c r="G13" s="13">
        <v>1.9</v>
      </c>
      <c r="H13" s="13">
        <v>1.7</v>
      </c>
      <c r="I13" s="13">
        <v>1.5</v>
      </c>
    </row>
    <row r="14" spans="3:9" ht="17.25">
      <c r="C14" s="12" t="s">
        <v>40</v>
      </c>
      <c r="D14" s="12"/>
      <c r="E14" s="12"/>
      <c r="F14" s="12"/>
      <c r="G14" s="12"/>
      <c r="H14" s="12"/>
      <c r="I14" s="12"/>
    </row>
    <row r="15" spans="3:9" ht="17.25">
      <c r="D15" s="12"/>
      <c r="E15" s="12"/>
      <c r="F15" s="12"/>
      <c r="G15" s="12"/>
      <c r="H15" s="12"/>
      <c r="I1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fig 1</vt:lpstr>
      <vt:lpstr>fig 2</vt:lpstr>
      <vt:lpstr>figg 3a e 3b</vt:lpstr>
      <vt:lpstr>figg 4a e 4b</vt:lpstr>
      <vt:lpstr>tab 1</vt:lpstr>
      <vt:lpstr>fig 5</vt:lpstr>
      <vt:lpstr>fig 6</vt:lpstr>
      <vt:lpstr>tab 2</vt:lpstr>
      <vt:lpstr>'tab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Carmelo Petraglia</dc:creator>
  <cp:lastModifiedBy>fabrizio greggi</cp:lastModifiedBy>
  <cp:lastPrinted>2024-07-08T07:30:42Z</cp:lastPrinted>
  <dcterms:created xsi:type="dcterms:W3CDTF">2024-07-03T19:10:44Z</dcterms:created>
  <dcterms:modified xsi:type="dcterms:W3CDTF">2024-11-18T16:02:01Z</dcterms:modified>
</cp:coreProperties>
</file>